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8400 Regionaalarengukeskus\VA09-Elukeskkonna arendamine\HAJAASUSTUSE PROGRAMM\2017\"/>
    </mc:Choice>
  </mc:AlternateContent>
  <bookViews>
    <workbookView xWindow="0" yWindow="0" windowWidth="28800" windowHeight="11835"/>
  </bookViews>
  <sheets>
    <sheet name="KOOND 2016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5" i="1" l="1"/>
  <c r="I204" i="1" l="1"/>
  <c r="I203" i="1"/>
  <c r="I202" i="1"/>
  <c r="I201" i="1"/>
  <c r="I200" i="1"/>
  <c r="I199" i="1"/>
  <c r="I198" i="1"/>
  <c r="I197" i="1"/>
  <c r="I196" i="1"/>
  <c r="I94" i="1" l="1"/>
  <c r="E221" i="1" l="1"/>
  <c r="Q41" i="1" l="1"/>
  <c r="P41" i="1"/>
  <c r="O41" i="1"/>
  <c r="N41" i="1"/>
  <c r="M41" i="1"/>
  <c r="L41" i="1"/>
  <c r="K41" i="1"/>
  <c r="J41" i="1"/>
  <c r="H41" i="1"/>
  <c r="G41" i="1"/>
  <c r="F41" i="1"/>
  <c r="E41" i="1"/>
  <c r="D41" i="1"/>
  <c r="C41" i="1"/>
  <c r="B41" i="1"/>
  <c r="I40" i="1"/>
  <c r="I39" i="1"/>
  <c r="I38" i="1"/>
  <c r="I41" i="1" l="1"/>
  <c r="I155" i="1"/>
  <c r="I149" i="1"/>
  <c r="I157" i="1" s="1"/>
  <c r="H149" i="1"/>
  <c r="G149" i="1"/>
  <c r="G157" i="1" s="1"/>
  <c r="F149" i="1"/>
  <c r="B157" i="1"/>
  <c r="C157" i="1"/>
  <c r="D157" i="1"/>
  <c r="E157" i="1"/>
  <c r="F157" i="1"/>
  <c r="H157" i="1"/>
  <c r="J157" i="1"/>
  <c r="K157" i="1"/>
  <c r="L157" i="1"/>
  <c r="M157" i="1"/>
  <c r="N157" i="1"/>
  <c r="O157" i="1"/>
  <c r="P157" i="1"/>
  <c r="Q157" i="1"/>
  <c r="I175" i="1" l="1"/>
  <c r="I171" i="1"/>
  <c r="I168" i="1"/>
  <c r="I163" i="1"/>
  <c r="I26" i="1" l="1"/>
  <c r="I45" i="1" l="1"/>
  <c r="I67" i="1" l="1"/>
  <c r="I66" i="1"/>
  <c r="I65" i="1"/>
  <c r="I64" i="1"/>
  <c r="I63" i="1"/>
  <c r="I62" i="1"/>
  <c r="I61" i="1"/>
  <c r="I60" i="1"/>
  <c r="I59" i="1"/>
  <c r="I58" i="1"/>
  <c r="I57" i="1"/>
  <c r="I124" i="1" l="1"/>
  <c r="I115" i="1"/>
  <c r="I74" i="1" l="1"/>
  <c r="I73" i="1"/>
  <c r="C141" i="1" l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B141" i="1"/>
  <c r="I221" i="1" l="1"/>
  <c r="G221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B17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B12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B79" i="1"/>
  <c r="Q221" i="1" l="1"/>
  <c r="P221" i="1"/>
  <c r="O221" i="1"/>
  <c r="N221" i="1"/>
  <c r="M221" i="1"/>
  <c r="L221" i="1"/>
  <c r="K221" i="1"/>
  <c r="J221" i="1"/>
  <c r="H221" i="1"/>
  <c r="F221" i="1"/>
  <c r="D221" i="1"/>
  <c r="C221" i="1"/>
  <c r="B221" i="1"/>
  <c r="Q21" i="1" l="1"/>
  <c r="P21" i="1"/>
  <c r="O21" i="1"/>
  <c r="N21" i="1"/>
  <c r="L21" i="1"/>
  <c r="K21" i="1"/>
  <c r="J21" i="1"/>
  <c r="I21" i="1"/>
  <c r="H21" i="1"/>
  <c r="G21" i="1"/>
  <c r="F21" i="1"/>
  <c r="E21" i="1"/>
  <c r="D21" i="1"/>
  <c r="C21" i="1"/>
  <c r="B21" i="1"/>
  <c r="M21" i="1"/>
  <c r="N205" i="1" l="1"/>
  <c r="L205" i="1"/>
  <c r="J205" i="1"/>
  <c r="Q205" i="1" l="1"/>
  <c r="M205" i="1"/>
  <c r="K205" i="1"/>
  <c r="E205" i="1"/>
  <c r="D205" i="1"/>
  <c r="C205" i="1"/>
  <c r="B205" i="1"/>
  <c r="H205" i="1"/>
  <c r="G205" i="1"/>
  <c r="P205" i="1"/>
  <c r="F205" i="1" l="1"/>
  <c r="I205" i="1"/>
  <c r="Q111" i="1"/>
  <c r="P111" i="1"/>
  <c r="O111" i="1"/>
  <c r="N111" i="1"/>
  <c r="M111" i="1"/>
  <c r="L111" i="1"/>
  <c r="K111" i="1"/>
  <c r="J111" i="1"/>
  <c r="H111" i="1"/>
  <c r="G111" i="1"/>
  <c r="F111" i="1"/>
  <c r="E111" i="1"/>
  <c r="D111" i="1"/>
  <c r="C111" i="1"/>
  <c r="B111" i="1"/>
  <c r="I111" i="1" l="1"/>
  <c r="E95" i="1"/>
  <c r="C95" i="1"/>
  <c r="Q95" i="1"/>
  <c r="P95" i="1"/>
  <c r="O95" i="1"/>
  <c r="N95" i="1"/>
  <c r="M95" i="1"/>
  <c r="L95" i="1"/>
  <c r="K95" i="1"/>
  <c r="J95" i="1"/>
  <c r="H95" i="1"/>
  <c r="G95" i="1"/>
  <c r="F95" i="1"/>
  <c r="D95" i="1"/>
  <c r="B95" i="1"/>
  <c r="I95" i="1" l="1"/>
  <c r="O192" i="1"/>
  <c r="N192" i="1"/>
  <c r="M192" i="1"/>
  <c r="L192" i="1"/>
  <c r="K192" i="1"/>
  <c r="J192" i="1"/>
  <c r="H192" i="1"/>
  <c r="G192" i="1"/>
  <c r="F192" i="1"/>
  <c r="E192" i="1"/>
  <c r="D192" i="1"/>
  <c r="C192" i="1"/>
  <c r="B192" i="1"/>
  <c r="I192" i="1" l="1"/>
  <c r="Q68" i="1" l="1"/>
  <c r="P68" i="1"/>
  <c r="O68" i="1"/>
  <c r="N68" i="1"/>
  <c r="M68" i="1"/>
  <c r="L68" i="1"/>
  <c r="K68" i="1"/>
  <c r="J68" i="1"/>
  <c r="H68" i="1"/>
  <c r="G68" i="1"/>
  <c r="F68" i="1"/>
  <c r="E68" i="1"/>
  <c r="D68" i="1"/>
  <c r="C68" i="1"/>
  <c r="B68" i="1"/>
  <c r="I68" i="1" l="1"/>
  <c r="Q54" i="1"/>
  <c r="P54" i="1"/>
  <c r="O54" i="1"/>
  <c r="N54" i="1"/>
  <c r="M54" i="1"/>
  <c r="L54" i="1"/>
  <c r="K54" i="1"/>
  <c r="J54" i="1"/>
  <c r="H54" i="1"/>
  <c r="G54" i="1"/>
  <c r="F54" i="1"/>
  <c r="E54" i="1"/>
  <c r="D54" i="1"/>
  <c r="C54" i="1"/>
  <c r="B54" i="1"/>
  <c r="I54" i="1" l="1"/>
  <c r="Q28" i="1"/>
  <c r="Q4" i="1" s="1"/>
  <c r="P28" i="1"/>
  <c r="P4" i="1" s="1"/>
  <c r="O28" i="1"/>
  <c r="O4" i="1" s="1"/>
  <c r="N28" i="1"/>
  <c r="N4" i="1" s="1"/>
  <c r="M28" i="1"/>
  <c r="M4" i="1" s="1"/>
  <c r="L28" i="1"/>
  <c r="L4" i="1" s="1"/>
  <c r="K28" i="1"/>
  <c r="K4" i="1" s="1"/>
  <c r="J28" i="1"/>
  <c r="J4" i="1" s="1"/>
  <c r="I28" i="1"/>
  <c r="H28" i="1"/>
  <c r="H4" i="1" s="1"/>
  <c r="G28" i="1"/>
  <c r="G4" i="1" s="1"/>
  <c r="F28" i="1"/>
  <c r="E28" i="1"/>
  <c r="E4" i="1" s="1"/>
  <c r="D28" i="1"/>
  <c r="D4" i="1" s="1"/>
  <c r="C28" i="1"/>
  <c r="C4" i="1" s="1"/>
  <c r="B28" i="1"/>
  <c r="B4" i="1" s="1"/>
  <c r="I4" i="1" l="1"/>
  <c r="F4" i="1"/>
</calcChain>
</file>

<file path=xl/sharedStrings.xml><?xml version="1.0" encoding="utf-8"?>
<sst xmlns="http://schemas.openxmlformats.org/spreadsheetml/2006/main" count="222" uniqueCount="208">
  <si>
    <t>ESITATUD TAOTLUSED</t>
  </si>
  <si>
    <t>TOETATUD PROJEKTID</t>
  </si>
  <si>
    <t>TOETUSE SUURUS (RIIK, KOV, TOETUSE SAAJA)</t>
  </si>
  <si>
    <t>TOETATUD SÜSTEEMIDE ARV JA MAHT</t>
  </si>
  <si>
    <t>toetatud veesüsteemide arv</t>
  </si>
  <si>
    <t>toetatud veesüsteemide kogumaht (RIIK, KOV, OF/KF)</t>
  </si>
  <si>
    <t>toetatud kanalisatsioonisüsteemide arv</t>
  </si>
  <si>
    <t>toetatud kanalisatsioonisüsteemide kogumaht (RIIK, KOV, OF/KF)</t>
  </si>
  <si>
    <t>toetatud juurdepääsuteede arv</t>
  </si>
  <si>
    <t>toetatud juurdepääsuteede kogumaht (RIIK, KOV, OF/KF)</t>
  </si>
  <si>
    <t>toetatud autonoomsete elektrisüsteemide arv</t>
  </si>
  <si>
    <t>toetatud elektrisüsteemide kogumaht (RIIK, KOV, OF/KF)</t>
  </si>
  <si>
    <t>Käina</t>
  </si>
  <si>
    <t>Pühalepa vald</t>
  </si>
  <si>
    <t>Hiiu vald</t>
  </si>
  <si>
    <t>Emmaste vald</t>
  </si>
  <si>
    <t>HIIUMAA</t>
  </si>
  <si>
    <t>IDA-VIRUMAA</t>
  </si>
  <si>
    <t>Lüganuse Vallavalitsus</t>
  </si>
  <si>
    <t>Jõgeva vald</t>
  </si>
  <si>
    <t>Kasepää vald</t>
  </si>
  <si>
    <t>Pajusi vald</t>
  </si>
  <si>
    <t>Pala vald</t>
  </si>
  <si>
    <t>Palamuse vald</t>
  </si>
  <si>
    <t>Puurmani vald</t>
  </si>
  <si>
    <t>Saare vald</t>
  </si>
  <si>
    <t>Tabivere vald</t>
  </si>
  <si>
    <t>Torma vald</t>
  </si>
  <si>
    <t>JÕGEVAMAA</t>
  </si>
  <si>
    <t>Albu vald</t>
  </si>
  <si>
    <t>Ambla vald</t>
  </si>
  <si>
    <t>Imavere vald</t>
  </si>
  <si>
    <t>Järva-Jaani vald</t>
  </si>
  <si>
    <t>Kareda vald</t>
  </si>
  <si>
    <t>Koeru vald</t>
  </si>
  <si>
    <t>Koigi vald</t>
  </si>
  <si>
    <t>Paide vald</t>
  </si>
  <si>
    <t>Roosna-Alliku vald</t>
  </si>
  <si>
    <t>Türi vald</t>
  </si>
  <si>
    <t>Väätsa vald</t>
  </si>
  <si>
    <t>JÄRVAMAA</t>
  </si>
  <si>
    <t>Lääne-Nigula</t>
  </si>
  <si>
    <t>Martna</t>
  </si>
  <si>
    <t>Noarootsi</t>
  </si>
  <si>
    <t>Ridala</t>
  </si>
  <si>
    <t>Vormsi</t>
  </si>
  <si>
    <t>LÄÄNEMAA</t>
  </si>
  <si>
    <t>LÄÄNE-VIRUMAA</t>
  </si>
  <si>
    <t>PÕLVAMAA</t>
  </si>
  <si>
    <t>Are Vallavalitsus</t>
  </si>
  <si>
    <t>Audru Vallavalitsus</t>
  </si>
  <si>
    <t>Halinga Vallavalitsus</t>
  </si>
  <si>
    <t>Häädemeeste Vallavalitsus</t>
  </si>
  <si>
    <t>Kihnu Vallavalitsus</t>
  </si>
  <si>
    <t>Koonga Vallavalitsus</t>
  </si>
  <si>
    <t>Paikuse Vallavalitsus</t>
  </si>
  <si>
    <t>Saarde Vallavalitsus</t>
  </si>
  <si>
    <t>Sauga Vallavalitsus</t>
  </si>
  <si>
    <t>Surju Vallavalitsus</t>
  </si>
  <si>
    <t>Tahkuranna Vallavalitsus</t>
  </si>
  <si>
    <t>Tori Vallavalitsus</t>
  </si>
  <si>
    <t>Tõstamaa Vallavalitsus</t>
  </si>
  <si>
    <t>Varbla Vallavalitsus</t>
  </si>
  <si>
    <t>KOKKU</t>
  </si>
  <si>
    <t>PÄRNUMAA</t>
  </si>
  <si>
    <t>Käru vald</t>
  </si>
  <si>
    <t>Kohila</t>
  </si>
  <si>
    <t>Kaiu vald</t>
  </si>
  <si>
    <t>Rapla vald</t>
  </si>
  <si>
    <t>RAPLAMAA</t>
  </si>
  <si>
    <t>Pihtla Vallavalitsus</t>
  </si>
  <si>
    <t>Orissaare</t>
  </si>
  <si>
    <t>SAAREMAA</t>
  </si>
  <si>
    <t>Alatskivi</t>
  </si>
  <si>
    <t>Haaslava</t>
  </si>
  <si>
    <t>Kambja</t>
  </si>
  <si>
    <t>Konguta</t>
  </si>
  <si>
    <t>Laeva</t>
  </si>
  <si>
    <t>Luunja</t>
  </si>
  <si>
    <t>Meeksi</t>
  </si>
  <si>
    <t>Nõo</t>
  </si>
  <si>
    <t>Puhja</t>
  </si>
  <si>
    <t>Rannu</t>
  </si>
  <si>
    <t>Rõngu</t>
  </si>
  <si>
    <t>Tartu</t>
  </si>
  <si>
    <t>Tähtvere</t>
  </si>
  <si>
    <t>Vara</t>
  </si>
  <si>
    <t>Võnnu</t>
  </si>
  <si>
    <t>Ülenurme</t>
  </si>
  <si>
    <t>TARTUMAA</t>
  </si>
  <si>
    <t>Helme vald</t>
  </si>
  <si>
    <t>Hummuli vald</t>
  </si>
  <si>
    <t>Karula vald</t>
  </si>
  <si>
    <t>Otepää vald</t>
  </si>
  <si>
    <t>Palupera vald</t>
  </si>
  <si>
    <t>Puka vald</t>
  </si>
  <si>
    <t>Põdrala vald</t>
  </si>
  <si>
    <t>Sangaste vald</t>
  </si>
  <si>
    <t>Taheva vald</t>
  </si>
  <si>
    <t>Tõlliste vald</t>
  </si>
  <si>
    <t>Õru vald</t>
  </si>
  <si>
    <t>VALGAMAA</t>
  </si>
  <si>
    <t>VILJANDIMAA</t>
  </si>
  <si>
    <t>VÕRUMAA</t>
  </si>
  <si>
    <t>HARJUMAA</t>
  </si>
  <si>
    <t>KÕIK KOKKU</t>
  </si>
  <si>
    <t>Sõmeru vald</t>
  </si>
  <si>
    <t>Kadrina vald</t>
  </si>
  <si>
    <t>Vihula Vallavalitsus</t>
  </si>
  <si>
    <t>Viru-Nigula</t>
  </si>
  <si>
    <t>Haljala vald</t>
  </si>
  <si>
    <t>Rägavere</t>
  </si>
  <si>
    <t>Ahja vald</t>
  </si>
  <si>
    <t>Kanepi vald</t>
  </si>
  <si>
    <t>Kõlleste vald</t>
  </si>
  <si>
    <t>Laheda vald</t>
  </si>
  <si>
    <t>Mooste vald</t>
  </si>
  <si>
    <t>Orava vald</t>
  </si>
  <si>
    <t>Põlva vald</t>
  </si>
  <si>
    <t>Räpina vald</t>
  </si>
  <si>
    <t>Valgjärve vald</t>
  </si>
  <si>
    <t>Vastse-Kuuste vald</t>
  </si>
  <si>
    <t>Veriora vald</t>
  </si>
  <si>
    <t>Haanja vald</t>
  </si>
  <si>
    <t>Meremäe vald</t>
  </si>
  <si>
    <t>Misso vald</t>
  </si>
  <si>
    <t>Lasva vald</t>
  </si>
  <si>
    <t>Urvaste vald</t>
  </si>
  <si>
    <t>Anija vald</t>
  </si>
  <si>
    <t>Harku vald</t>
  </si>
  <si>
    <t>Jõelähtme vald</t>
  </si>
  <si>
    <t>Keila vald</t>
  </si>
  <si>
    <t>Kiili vald</t>
  </si>
  <si>
    <t>Kose vald</t>
  </si>
  <si>
    <t>Kuusalu vald</t>
  </si>
  <si>
    <t>Nissi vald</t>
  </si>
  <si>
    <t>Padise vald</t>
  </si>
  <si>
    <t>Raasiku vald</t>
  </si>
  <si>
    <t>Rae vald</t>
  </si>
  <si>
    <t>Saku vald</t>
  </si>
  <si>
    <t>Saue vald</t>
  </si>
  <si>
    <t>2016. aastal osalenud omavalitsused</t>
  </si>
  <si>
    <t>esitatud taotluste arv 2016</t>
  </si>
  <si>
    <t>SEIREARUANNE 2016</t>
  </si>
  <si>
    <t>toetatud projektide arv 2016</t>
  </si>
  <si>
    <t xml:space="preserve">sh nende esitatud taotluste arv, kus kasusaajatena on leibkonnas kuni 18-aastased k.a isikuid </t>
  </si>
  <si>
    <t xml:space="preserve">sh nende toetatud projektide arv, kus kasusaajatena on leibkonnas kuni 18-aastased k.a isikuid </t>
  </si>
  <si>
    <t>Märjamaa</t>
  </si>
  <si>
    <t>Vigala</t>
  </si>
  <si>
    <t>Raikküla</t>
  </si>
  <si>
    <t>Juuru</t>
  </si>
  <si>
    <t>Kehtna</t>
  </si>
  <si>
    <t xml:space="preserve">Hanila </t>
  </si>
  <si>
    <t xml:space="preserve">Lihula </t>
  </si>
  <si>
    <t>Nõva</t>
  </si>
  <si>
    <t>Vändra Vallalavalitsus</t>
  </si>
  <si>
    <t>Põltsamaa Vald</t>
  </si>
  <si>
    <t>Mikitamäe</t>
  </si>
  <si>
    <t>Värska vald</t>
  </si>
  <si>
    <t xml:space="preserve">Mäksa </t>
  </si>
  <si>
    <t>Kihelkonna</t>
  </si>
  <si>
    <t>Laimjala</t>
  </si>
  <si>
    <t>Leisi vald</t>
  </si>
  <si>
    <t>Lääne-Saare</t>
  </si>
  <si>
    <t>Muhu</t>
  </si>
  <si>
    <t>Mustjala</t>
  </si>
  <si>
    <t>Pöide</t>
  </si>
  <si>
    <t>Salme</t>
  </si>
  <si>
    <t>Torgu</t>
  </si>
  <si>
    <t>Valjala</t>
  </si>
  <si>
    <t>Kohtla vald</t>
  </si>
  <si>
    <t>Sonda vald</t>
  </si>
  <si>
    <t xml:space="preserve">Mäetaguse </t>
  </si>
  <si>
    <t>Avinurme</t>
  </si>
  <si>
    <t>Iisaku VV</t>
  </si>
  <si>
    <t>Lohusuu VV</t>
  </si>
  <si>
    <t>Illuka VV</t>
  </si>
  <si>
    <t>Vaivara</t>
  </si>
  <si>
    <t>Jõhvi vallavalitsus</t>
  </si>
  <si>
    <t>Toila vald</t>
  </si>
  <si>
    <t>Mõniste vald</t>
  </si>
  <si>
    <t>Antsla vald</t>
  </si>
  <si>
    <t>Rõuge vald</t>
  </si>
  <si>
    <t>Varstu vald</t>
  </si>
  <si>
    <t>Sõmerpalu vald</t>
  </si>
  <si>
    <t>Võru vald</t>
  </si>
  <si>
    <t>Vastseliina vald</t>
  </si>
  <si>
    <t>Tamsalu vald</t>
  </si>
  <si>
    <t>RAKKE VALD</t>
  </si>
  <si>
    <t>Väike-Maarja vald</t>
  </si>
  <si>
    <t>Rakvere vald</t>
  </si>
  <si>
    <t>Tapa vald</t>
  </si>
  <si>
    <t xml:space="preserve">Laekvere </t>
  </si>
  <si>
    <t>VINNI</t>
  </si>
  <si>
    <t>Viimsi vald</t>
  </si>
  <si>
    <t>Abja</t>
  </si>
  <si>
    <t>Halliste</t>
  </si>
  <si>
    <t>Karksi</t>
  </si>
  <si>
    <t>Kolga-Jaani</t>
  </si>
  <si>
    <t>Kõo</t>
  </si>
  <si>
    <t>Kõpu</t>
  </si>
  <si>
    <t>Suure-Jaani</t>
  </si>
  <si>
    <t>Tarvastu</t>
  </si>
  <si>
    <t>Viljandi</t>
  </si>
  <si>
    <r>
      <t xml:space="preserve">toetus (RIIGI OSA) </t>
    </r>
    <r>
      <rPr>
        <i/>
        <sz val="12"/>
        <color rgb="FF0070C0"/>
        <rFont val="Times New Roman"/>
        <family val="1"/>
        <charset val="186"/>
      </rPr>
      <t>kõik toetatud projektid</t>
    </r>
  </si>
  <si>
    <r>
      <t xml:space="preserve">toetus KOV </t>
    </r>
    <r>
      <rPr>
        <i/>
        <sz val="12"/>
        <color rgb="FF0070C0"/>
        <rFont val="Times New Roman"/>
        <family val="1"/>
        <charset val="186"/>
      </rPr>
      <t>kõik toetatud projektid</t>
    </r>
  </si>
  <si>
    <r>
      <t>oma- ja kaasfinantseering</t>
    </r>
    <r>
      <rPr>
        <i/>
        <sz val="12"/>
        <color rgb="FF0070C0"/>
        <rFont val="Times New Roman"/>
        <family val="1"/>
        <charset val="186"/>
      </rPr>
      <t xml:space="preserve"> kõik toetatud projektid</t>
    </r>
  </si>
  <si>
    <r>
      <t xml:space="preserve">toetatud projektide maht kokku </t>
    </r>
    <r>
      <rPr>
        <i/>
        <sz val="12"/>
        <color rgb="FF0070C0"/>
        <rFont val="Times New Roman"/>
        <family val="1"/>
        <charset val="186"/>
      </rPr>
      <t>kõik toetatud projektid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</si>
</sst>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25]General"/>
    <numFmt numFmtId="165" formatCode="[$-425]0.00"/>
    <numFmt numFmtId="166" formatCode="0.000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1"/>
      <color rgb="FF000000"/>
      <name val="Calibri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rgb="FF000000"/>
      <name val="Arial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rgb="FF0070C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E2F0D9"/>
      </patternFill>
    </fill>
    <fill>
      <patternFill patternType="solid">
        <fgColor theme="0"/>
        <bgColor rgb="FFDEEBF7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Protection="0"/>
    <xf numFmtId="164" fontId="3" fillId="0" borderId="0"/>
    <xf numFmtId="9" fontId="1" fillId="0" borderId="0"/>
    <xf numFmtId="0" fontId="6" fillId="0" borderId="0"/>
  </cellStyleXfs>
  <cellXfs count="140">
    <xf numFmtId="0" fontId="0" fillId="0" borderId="0" xfId="0"/>
    <xf numFmtId="0" fontId="4" fillId="3" borderId="1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7" fillId="8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right" vertical="top" wrapText="1"/>
    </xf>
    <xf numFmtId="0" fontId="8" fillId="8" borderId="1" xfId="0" applyFont="1" applyFill="1" applyBorder="1" applyAlignment="1">
      <alignment horizontal="right" vertical="top" wrapText="1"/>
    </xf>
    <xf numFmtId="0" fontId="7" fillId="7" borderId="5" xfId="0" applyFont="1" applyFill="1" applyBorder="1" applyAlignment="1">
      <alignment horizontal="left" vertical="top" wrapText="1"/>
    </xf>
    <xf numFmtId="164" fontId="7" fillId="7" borderId="1" xfId="0" applyNumberFormat="1" applyFont="1" applyFill="1" applyBorder="1" applyAlignment="1">
      <alignment horizontal="right" vertical="top" wrapText="1"/>
    </xf>
    <xf numFmtId="164" fontId="10" fillId="7" borderId="1" xfId="0" applyNumberFormat="1" applyFont="1" applyFill="1" applyBorder="1" applyAlignment="1">
      <alignment horizontal="right" vertical="top" wrapText="1"/>
    </xf>
    <xf numFmtId="0" fontId="7" fillId="3" borderId="5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2" fillId="0" borderId="5" xfId="9" applyFont="1" applyBorder="1" applyAlignment="1">
      <alignment horizontal="left" vertical="top"/>
    </xf>
    <xf numFmtId="0" fontId="12" fillId="10" borderId="1" xfId="9" applyFont="1" applyFill="1" applyBorder="1" applyAlignment="1">
      <alignment horizontal="right" vertical="top"/>
    </xf>
    <xf numFmtId="2" fontId="12" fillId="10" borderId="1" xfId="9" applyNumberFormat="1" applyFont="1" applyFill="1" applyBorder="1" applyAlignment="1">
      <alignment horizontal="right" vertical="top"/>
    </xf>
    <xf numFmtId="0" fontId="4" fillId="0" borderId="5" xfId="9" applyFont="1" applyBorder="1" applyAlignment="1">
      <alignment horizontal="left" vertical="top"/>
    </xf>
    <xf numFmtId="0" fontId="4" fillId="10" borderId="1" xfId="9" applyFont="1" applyFill="1" applyBorder="1" applyAlignment="1">
      <alignment horizontal="right" vertical="top"/>
    </xf>
    <xf numFmtId="2" fontId="4" fillId="10" borderId="1" xfId="9" applyNumberFormat="1" applyFont="1" applyFill="1" applyBorder="1" applyAlignment="1">
      <alignment horizontal="right" vertical="top"/>
    </xf>
    <xf numFmtId="0" fontId="12" fillId="0" borderId="2" xfId="9" applyFont="1" applyBorder="1" applyAlignment="1">
      <alignment horizontal="left" vertical="top"/>
    </xf>
    <xf numFmtId="2" fontId="4" fillId="10" borderId="6" xfId="9" applyNumberFormat="1" applyFont="1" applyFill="1" applyBorder="1" applyAlignment="1">
      <alignment horizontal="right" vertical="top"/>
    </xf>
    <xf numFmtId="2" fontId="12" fillId="0" borderId="1" xfId="9" applyNumberFormat="1" applyFont="1" applyBorder="1" applyAlignment="1">
      <alignment horizontal="right" vertical="top"/>
    </xf>
    <xf numFmtId="0" fontId="12" fillId="0" borderId="1" xfId="9" applyFont="1" applyBorder="1" applyAlignment="1">
      <alignment horizontal="right" vertical="top"/>
    </xf>
    <xf numFmtId="0" fontId="7" fillId="2" borderId="8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right" vertical="top"/>
    </xf>
    <xf numFmtId="2" fontId="10" fillId="2" borderId="1" xfId="0" applyNumberFormat="1" applyFont="1" applyFill="1" applyBorder="1" applyAlignment="1">
      <alignment horizontal="right" vertical="top"/>
    </xf>
    <xf numFmtId="2" fontId="7" fillId="2" borderId="1" xfId="0" applyNumberFormat="1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right" vertical="top"/>
    </xf>
    <xf numFmtId="166" fontId="11" fillId="3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 wrapText="1"/>
    </xf>
    <xf numFmtId="2" fontId="5" fillId="3" borderId="1" xfId="0" applyNumberFormat="1" applyFont="1" applyFill="1" applyBorder="1" applyAlignment="1">
      <alignment horizontal="right" vertical="top"/>
    </xf>
    <xf numFmtId="0" fontId="12" fillId="0" borderId="5" xfId="0" applyFont="1" applyBorder="1" applyAlignment="1">
      <alignment horizontal="left" vertical="top"/>
    </xf>
    <xf numFmtId="0" fontId="12" fillId="10" borderId="1" xfId="0" applyFont="1" applyFill="1" applyBorder="1" applyAlignment="1">
      <alignment horizontal="right" vertical="top"/>
    </xf>
    <xf numFmtId="2" fontId="12" fillId="10" borderId="1" xfId="0" applyNumberFormat="1" applyFont="1" applyFill="1" applyBorder="1" applyAlignment="1">
      <alignment horizontal="right" vertical="top"/>
    </xf>
    <xf numFmtId="2" fontId="4" fillId="10" borderId="1" xfId="0" applyNumberFormat="1" applyFont="1" applyFill="1" applyBorder="1" applyAlignment="1">
      <alignment horizontal="right" vertical="top"/>
    </xf>
    <xf numFmtId="0" fontId="5" fillId="0" borderId="5" xfId="0" applyFont="1" applyBorder="1"/>
    <xf numFmtId="0" fontId="5" fillId="3" borderId="1" xfId="0" applyFont="1" applyFill="1" applyBorder="1"/>
    <xf numFmtId="2" fontId="5" fillId="3" borderId="1" xfId="0" applyNumberFormat="1" applyFont="1" applyFill="1" applyBorder="1"/>
    <xf numFmtId="0" fontId="7" fillId="2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9" borderId="1" xfId="0" applyFont="1" applyFill="1" applyBorder="1" applyAlignment="1">
      <alignment horizontal="right" vertical="top"/>
    </xf>
    <xf numFmtId="2" fontId="13" fillId="9" borderId="1" xfId="0" applyNumberFormat="1" applyFont="1" applyFill="1" applyBorder="1" applyAlignment="1">
      <alignment horizontal="right" vertical="top"/>
    </xf>
    <xf numFmtId="0" fontId="5" fillId="0" borderId="5" xfId="0" applyFont="1" applyBorder="1" applyAlignment="1">
      <alignment horizontal="left" wrapText="1"/>
    </xf>
    <xf numFmtId="0" fontId="5" fillId="3" borderId="1" xfId="0" applyFont="1" applyFill="1" applyBorder="1" applyAlignment="1">
      <alignment horizontal="right" wrapText="1"/>
    </xf>
    <xf numFmtId="2" fontId="5" fillId="3" borderId="1" xfId="0" applyNumberFormat="1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right" vertical="top"/>
    </xf>
    <xf numFmtId="2" fontId="5" fillId="3" borderId="0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right" vertical="top"/>
    </xf>
    <xf numFmtId="0" fontId="12" fillId="5" borderId="1" xfId="2" applyFont="1" applyFill="1" applyBorder="1"/>
    <xf numFmtId="0" fontId="12" fillId="6" borderId="1" xfId="2" applyFont="1" applyFill="1" applyBorder="1"/>
    <xf numFmtId="4" fontId="5" fillId="3" borderId="1" xfId="0" applyNumberFormat="1" applyFont="1" applyFill="1" applyBorder="1"/>
    <xf numFmtId="4" fontId="13" fillId="3" borderId="1" xfId="0" applyNumberFormat="1" applyFont="1" applyFill="1" applyBorder="1"/>
    <xf numFmtId="0" fontId="13" fillId="3" borderId="1" xfId="0" applyFont="1" applyFill="1" applyBorder="1"/>
    <xf numFmtId="2" fontId="13" fillId="3" borderId="1" xfId="0" applyNumberFormat="1" applyFont="1" applyFill="1" applyBorder="1"/>
    <xf numFmtId="1" fontId="13" fillId="3" borderId="1" xfId="0" applyNumberFormat="1" applyFont="1" applyFill="1" applyBorder="1"/>
    <xf numFmtId="4" fontId="12" fillId="3" borderId="1" xfId="0" applyNumberFormat="1" applyFont="1" applyFill="1" applyBorder="1"/>
    <xf numFmtId="0" fontId="12" fillId="3" borderId="1" xfId="0" applyFont="1" applyFill="1" applyBorder="1"/>
    <xf numFmtId="2" fontId="12" fillId="4" borderId="1" xfId="0" applyNumberFormat="1" applyFont="1" applyFill="1" applyBorder="1"/>
    <xf numFmtId="0" fontId="13" fillId="0" borderId="5" xfId="0" applyFont="1" applyBorder="1"/>
    <xf numFmtId="4" fontId="12" fillId="4" borderId="1" xfId="0" applyNumberFormat="1" applyFont="1" applyFill="1" applyBorder="1"/>
    <xf numFmtId="0" fontId="5" fillId="0" borderId="1" xfId="0" applyFont="1" applyFill="1" applyBorder="1"/>
    <xf numFmtId="0" fontId="5" fillId="3" borderId="7" xfId="0" applyFont="1" applyFill="1" applyBorder="1"/>
    <xf numFmtId="2" fontId="13" fillId="3" borderId="6" xfId="0" applyNumberFormat="1" applyFont="1" applyFill="1" applyBorder="1"/>
    <xf numFmtId="1" fontId="7" fillId="2" borderId="1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 vertical="top"/>
    </xf>
    <xf numFmtId="2" fontId="4" fillId="3" borderId="0" xfId="0" applyNumberFormat="1" applyFont="1" applyFill="1" applyBorder="1" applyAlignment="1">
      <alignment horizontal="right" vertical="top"/>
    </xf>
    <xf numFmtId="1" fontId="5" fillId="3" borderId="0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right" vertical="top"/>
    </xf>
    <xf numFmtId="2" fontId="4" fillId="3" borderId="1" xfId="0" applyNumberFormat="1" applyFont="1" applyFill="1" applyBorder="1" applyAlignment="1">
      <alignment horizontal="right" vertical="top"/>
    </xf>
    <xf numFmtId="0" fontId="5" fillId="0" borderId="5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2" fontId="5" fillId="3" borderId="1" xfId="0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right" vertical="top"/>
    </xf>
    <xf numFmtId="2" fontId="13" fillId="3" borderId="1" xfId="0" applyNumberFormat="1" applyFont="1" applyFill="1" applyBorder="1" applyAlignment="1">
      <alignment horizontal="right" vertical="top"/>
    </xf>
    <xf numFmtId="0" fontId="13" fillId="3" borderId="1" xfId="0" applyFont="1" applyFill="1" applyBorder="1" applyAlignment="1">
      <alignment horizontal="right" vertical="top"/>
    </xf>
    <xf numFmtId="0" fontId="12" fillId="0" borderId="5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/>
    </xf>
    <xf numFmtId="2" fontId="12" fillId="0" borderId="1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right" vertical="top"/>
    </xf>
    <xf numFmtId="2" fontId="12" fillId="3" borderId="1" xfId="0" applyNumberFormat="1" applyFont="1" applyFill="1" applyBorder="1" applyAlignment="1">
      <alignment horizontal="right" vertical="top"/>
    </xf>
    <xf numFmtId="0" fontId="12" fillId="3" borderId="1" xfId="0" applyFont="1" applyFill="1" applyBorder="1" applyAlignment="1">
      <alignment horizontal="right" vertical="top"/>
    </xf>
    <xf numFmtId="2" fontId="4" fillId="4" borderId="1" xfId="0" applyNumberFormat="1" applyFont="1" applyFill="1" applyBorder="1" applyAlignment="1">
      <alignment horizontal="right" vertical="top"/>
    </xf>
    <xf numFmtId="2" fontId="12" fillId="4" borderId="1" xfId="0" applyNumberFormat="1" applyFont="1" applyFill="1" applyBorder="1" applyAlignment="1">
      <alignment horizontal="right" vertical="top"/>
    </xf>
    <xf numFmtId="1" fontId="12" fillId="3" borderId="1" xfId="0" applyNumberFormat="1" applyFont="1" applyFill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2" fontId="5" fillId="3" borderId="6" xfId="0" applyNumberFormat="1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right" vertical="top"/>
    </xf>
    <xf numFmtId="2" fontId="13" fillId="0" borderId="1" xfId="0" applyNumberFormat="1" applyFont="1" applyFill="1" applyBorder="1" applyAlignment="1">
      <alignment horizontal="right" vertical="top"/>
    </xf>
    <xf numFmtId="4" fontId="4" fillId="0" borderId="1" xfId="3" applyNumberFormat="1" applyFont="1" applyFill="1" applyBorder="1" applyAlignment="1">
      <alignment horizontal="right" vertical="top"/>
    </xf>
    <xf numFmtId="1" fontId="4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0" fontId="13" fillId="3" borderId="5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12" fillId="10" borderId="1" xfId="6" applyFont="1" applyFill="1" applyBorder="1" applyAlignment="1">
      <alignment horizontal="right" vertical="top"/>
    </xf>
    <xf numFmtId="2" fontId="12" fillId="10" borderId="1" xfId="6" applyNumberFormat="1" applyFont="1" applyFill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0" fontId="10" fillId="2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164" fontId="7" fillId="2" borderId="1" xfId="0" applyNumberFormat="1" applyFont="1" applyFill="1" applyBorder="1" applyAlignment="1">
      <alignment horizontal="right" vertical="top"/>
    </xf>
    <xf numFmtId="165" fontId="7" fillId="2" borderId="2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right" vertical="top"/>
    </xf>
    <xf numFmtId="2" fontId="7" fillId="3" borderId="0" xfId="0" applyNumberFormat="1" applyFont="1" applyFill="1" applyBorder="1" applyAlignment="1">
      <alignment horizontal="right" vertical="top"/>
    </xf>
    <xf numFmtId="0" fontId="12" fillId="0" borderId="5" xfId="0" applyFont="1" applyBorder="1"/>
    <xf numFmtId="0" fontId="5" fillId="3" borderId="5" xfId="0" applyFont="1" applyFill="1" applyBorder="1"/>
    <xf numFmtId="2" fontId="13" fillId="3" borderId="6" xfId="0" applyNumberFormat="1" applyFont="1" applyFill="1" applyBorder="1" applyAlignment="1">
      <alignment horizontal="right" vertical="top"/>
    </xf>
    <xf numFmtId="0" fontId="13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 applyProtection="1">
      <protection locked="0"/>
    </xf>
    <xf numFmtId="0" fontId="4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right" vertical="top"/>
    </xf>
    <xf numFmtId="4" fontId="4" fillId="3" borderId="1" xfId="0" applyNumberFormat="1" applyFont="1" applyFill="1" applyBorder="1" applyAlignment="1">
      <alignment horizontal="right" vertical="top"/>
    </xf>
    <xf numFmtId="4" fontId="13" fillId="3" borderId="1" xfId="0" applyNumberFormat="1" applyFont="1" applyFill="1" applyBorder="1" applyAlignment="1">
      <alignment horizontal="right" vertical="top"/>
    </xf>
    <xf numFmtId="4" fontId="12" fillId="3" borderId="1" xfId="0" applyNumberFormat="1" applyFont="1" applyFill="1" applyBorder="1" applyAlignment="1">
      <alignment horizontal="right" vertical="top"/>
    </xf>
    <xf numFmtId="4" fontId="12" fillId="4" borderId="1" xfId="0" applyNumberFormat="1" applyFont="1" applyFill="1" applyBorder="1" applyAlignment="1">
      <alignment horizontal="right" vertical="top"/>
    </xf>
    <xf numFmtId="4" fontId="13" fillId="3" borderId="6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</cellXfs>
  <cellStyles count="10">
    <cellStyle name="Excel Built-in Normal" xfId="7"/>
    <cellStyle name="Hüperlink 2" xfId="5"/>
    <cellStyle name="Normaallaad" xfId="0" builtinId="0"/>
    <cellStyle name="Normaallaad 2" xfId="2"/>
    <cellStyle name="Normaallaad 3" xfId="1"/>
    <cellStyle name="Normaallaad 4" xfId="6"/>
    <cellStyle name="Normal 2" xfId="9"/>
    <cellStyle name="Protsent 2" xfId="3"/>
    <cellStyle name="Protsent 2 2" xfId="4"/>
    <cellStyle name="TableStyleLigh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e.jakunin\Desktop\hajaasustuse%20programm\2016\aruanded\2016\seire%2016\Muhu%20valla%202016%20a%20HP%20aruan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uanne "/>
      <sheetName val="Taotluste reg-ne KOVis"/>
      <sheetName val="Rahastatud taotlused"/>
    </sheetNames>
    <sheetDataSet>
      <sheetData sheetId="0" refreshError="1"/>
      <sheetData sheetId="1" refreshError="1"/>
      <sheetData sheetId="2" refreshError="1">
        <row r="3">
          <cell r="F3">
            <v>5253.4500000000007</v>
          </cell>
          <cell r="G3">
            <v>7880.1799999999994</v>
          </cell>
          <cell r="H3">
            <v>6565.82</v>
          </cell>
          <cell r="I3">
            <v>19699.45</v>
          </cell>
        </row>
      </sheetData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1"/>
  <sheetViews>
    <sheetView tabSelected="1" workbookViewId="0">
      <selection activeCell="U7" sqref="U7"/>
    </sheetView>
  </sheetViews>
  <sheetFormatPr defaultRowHeight="15.75" x14ac:dyDescent="0.25"/>
  <cols>
    <col min="1" max="1" width="24" style="5" customWidth="1"/>
    <col min="2" max="2" width="9" style="4" customWidth="1"/>
    <col min="3" max="3" width="11.42578125" style="4" customWidth="1"/>
    <col min="4" max="4" width="9.28515625" style="4" customWidth="1"/>
    <col min="5" max="5" width="11.140625" style="4" customWidth="1"/>
    <col min="6" max="6" width="13.7109375" style="4" customWidth="1"/>
    <col min="7" max="7" width="13.85546875" style="4" customWidth="1"/>
    <col min="8" max="8" width="12.5703125" style="4" customWidth="1"/>
    <col min="9" max="9" width="14.42578125" style="4" customWidth="1"/>
    <col min="10" max="10" width="8.28515625" style="4" customWidth="1"/>
    <col min="11" max="11" width="13.7109375" style="4" customWidth="1"/>
    <col min="12" max="12" width="7.28515625" style="4" customWidth="1"/>
    <col min="13" max="13" width="13.7109375" style="4" customWidth="1"/>
    <col min="14" max="14" width="7" style="4" customWidth="1"/>
    <col min="15" max="15" width="12.28515625" style="4" customWidth="1"/>
    <col min="16" max="16" width="7" style="4" customWidth="1"/>
    <col min="17" max="17" width="12.42578125" style="4" customWidth="1"/>
    <col min="18" max="16384" width="9.140625" style="5"/>
  </cols>
  <sheetData>
    <row r="1" spans="1:17" x14ac:dyDescent="0.25">
      <c r="A1" s="3" t="s">
        <v>143</v>
      </c>
    </row>
    <row r="2" spans="1:17" x14ac:dyDescent="0.25">
      <c r="B2" s="136" t="s">
        <v>0</v>
      </c>
      <c r="C2" s="136"/>
      <c r="D2" s="136" t="s">
        <v>1</v>
      </c>
      <c r="E2" s="136"/>
      <c r="F2" s="136" t="s">
        <v>2</v>
      </c>
      <c r="G2" s="136"/>
      <c r="H2" s="136"/>
      <c r="I2" s="136"/>
      <c r="J2" s="137" t="s">
        <v>3</v>
      </c>
      <c r="K2" s="138"/>
      <c r="L2" s="138"/>
      <c r="M2" s="138"/>
      <c r="N2" s="138"/>
      <c r="O2" s="138"/>
      <c r="P2" s="138"/>
      <c r="Q2" s="139"/>
    </row>
    <row r="3" spans="1:17" ht="173.25" x14ac:dyDescent="0.25">
      <c r="A3" s="6" t="s">
        <v>141</v>
      </c>
      <c r="B3" s="7" t="s">
        <v>142</v>
      </c>
      <c r="C3" s="8" t="s">
        <v>145</v>
      </c>
      <c r="D3" s="7" t="s">
        <v>144</v>
      </c>
      <c r="E3" s="8" t="s">
        <v>146</v>
      </c>
      <c r="F3" s="7" t="s">
        <v>204</v>
      </c>
      <c r="G3" s="7" t="s">
        <v>205</v>
      </c>
      <c r="H3" s="7" t="s">
        <v>206</v>
      </c>
      <c r="I3" s="7" t="s">
        <v>207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8</v>
      </c>
      <c r="O3" s="7" t="s">
        <v>9</v>
      </c>
      <c r="P3" s="7" t="s">
        <v>10</v>
      </c>
      <c r="Q3" s="7" t="s">
        <v>11</v>
      </c>
    </row>
    <row r="4" spans="1:17" x14ac:dyDescent="0.25">
      <c r="A4" s="9" t="s">
        <v>105</v>
      </c>
      <c r="B4" s="10">
        <f>SUM(B21,B28,B41,B54,B68,B79,B95,B111,B129,B141,B157,B178,B192,B205,B221)</f>
        <v>2850</v>
      </c>
      <c r="C4" s="10">
        <f t="shared" ref="C4:Q4" si="0">SUM(C21,C28,C41,C54,C68,C79,C95,C111,C129,C141,C157,C178,C192,C205,C221)</f>
        <v>966</v>
      </c>
      <c r="D4" s="10">
        <f t="shared" si="0"/>
        <v>1392</v>
      </c>
      <c r="E4" s="10">
        <f t="shared" si="0"/>
        <v>651</v>
      </c>
      <c r="F4" s="10">
        <f t="shared" si="0"/>
        <v>1643672.0099999998</v>
      </c>
      <c r="G4" s="10">
        <f t="shared" si="0"/>
        <v>2005640.5199999998</v>
      </c>
      <c r="H4" s="10">
        <f t="shared" si="0"/>
        <v>1970034.4599999997</v>
      </c>
      <c r="I4" s="11">
        <f t="shared" si="0"/>
        <v>5619346.9900000012</v>
      </c>
      <c r="J4" s="10">
        <f t="shared" si="0"/>
        <v>714</v>
      </c>
      <c r="K4" s="10">
        <f t="shared" si="0"/>
        <v>2933057.38</v>
      </c>
      <c r="L4" s="10">
        <f t="shared" si="0"/>
        <v>595</v>
      </c>
      <c r="M4" s="10">
        <f t="shared" si="0"/>
        <v>2281252.6799999997</v>
      </c>
      <c r="N4" s="10">
        <f t="shared" si="0"/>
        <v>76</v>
      </c>
      <c r="O4" s="10">
        <f t="shared" si="0"/>
        <v>353082.48</v>
      </c>
      <c r="P4" s="10">
        <f t="shared" si="0"/>
        <v>7</v>
      </c>
      <c r="Q4" s="10">
        <f t="shared" si="0"/>
        <v>51954.45</v>
      </c>
    </row>
    <row r="5" spans="1:17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5">
      <c r="A6" s="14" t="s">
        <v>104</v>
      </c>
      <c r="B6" s="15"/>
      <c r="C6" s="16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x14ac:dyDescent="0.25">
      <c r="A7" s="17" t="s">
        <v>128</v>
      </c>
      <c r="B7" s="18">
        <v>23</v>
      </c>
      <c r="C7" s="18">
        <v>11</v>
      </c>
      <c r="D7" s="18">
        <v>17</v>
      </c>
      <c r="E7" s="18">
        <v>10</v>
      </c>
      <c r="F7" s="19">
        <v>13502.7</v>
      </c>
      <c r="G7" s="19">
        <v>29912.05</v>
      </c>
      <c r="H7" s="19">
        <v>22273.32</v>
      </c>
      <c r="I7" s="19">
        <v>65688.070000000007</v>
      </c>
      <c r="J7" s="18">
        <v>7</v>
      </c>
      <c r="K7" s="19">
        <v>25260.67</v>
      </c>
      <c r="L7" s="18">
        <v>9</v>
      </c>
      <c r="M7" s="19">
        <v>36359.4</v>
      </c>
      <c r="N7" s="18">
        <v>1</v>
      </c>
      <c r="O7" s="19">
        <v>4068</v>
      </c>
      <c r="P7" s="18">
        <v>0</v>
      </c>
      <c r="Q7" s="18">
        <v>0</v>
      </c>
    </row>
    <row r="8" spans="1:17" x14ac:dyDescent="0.25">
      <c r="A8" s="17" t="s">
        <v>129</v>
      </c>
      <c r="B8" s="18">
        <v>11</v>
      </c>
      <c r="C8" s="18">
        <v>2</v>
      </c>
      <c r="D8" s="18">
        <v>10</v>
      </c>
      <c r="E8" s="18">
        <v>2</v>
      </c>
      <c r="F8" s="19">
        <v>10127.02</v>
      </c>
      <c r="G8" s="19">
        <v>14819.29</v>
      </c>
      <c r="H8" s="19">
        <v>13559.7</v>
      </c>
      <c r="I8" s="19">
        <v>38506.01</v>
      </c>
      <c r="J8" s="18">
        <v>5</v>
      </c>
      <c r="K8" s="19">
        <v>19590.009999999998</v>
      </c>
      <c r="L8" s="18">
        <v>5</v>
      </c>
      <c r="M8" s="19">
        <v>18916</v>
      </c>
      <c r="N8" s="18">
        <v>0</v>
      </c>
      <c r="O8" s="18">
        <v>0</v>
      </c>
      <c r="P8" s="18">
        <v>0</v>
      </c>
      <c r="Q8" s="18">
        <v>0</v>
      </c>
    </row>
    <row r="9" spans="1:17" x14ac:dyDescent="0.25">
      <c r="A9" s="20" t="s">
        <v>130</v>
      </c>
      <c r="B9" s="21">
        <v>8</v>
      </c>
      <c r="C9" s="21">
        <v>7</v>
      </c>
      <c r="D9" s="21">
        <v>7</v>
      </c>
      <c r="E9" s="21">
        <v>6</v>
      </c>
      <c r="F9" s="22">
        <v>10127.02</v>
      </c>
      <c r="G9" s="22">
        <v>15000</v>
      </c>
      <c r="H9" s="22">
        <v>14643.38</v>
      </c>
      <c r="I9" s="22">
        <v>39770.400000000001</v>
      </c>
      <c r="J9" s="21">
        <v>3</v>
      </c>
      <c r="K9" s="22">
        <v>17867.509999999998</v>
      </c>
      <c r="L9" s="21">
        <v>3</v>
      </c>
      <c r="M9" s="22">
        <v>12467.89</v>
      </c>
      <c r="N9" s="21">
        <v>1</v>
      </c>
      <c r="O9" s="21">
        <v>9435</v>
      </c>
      <c r="P9" s="21">
        <v>0</v>
      </c>
      <c r="Q9" s="21">
        <v>0</v>
      </c>
    </row>
    <row r="10" spans="1:17" x14ac:dyDescent="0.25">
      <c r="A10" s="17" t="s">
        <v>131</v>
      </c>
      <c r="B10" s="21">
        <v>12</v>
      </c>
      <c r="C10" s="21">
        <v>4</v>
      </c>
      <c r="D10" s="21">
        <v>5</v>
      </c>
      <c r="E10" s="21">
        <v>3</v>
      </c>
      <c r="F10" s="22">
        <v>6727.13</v>
      </c>
      <c r="G10" s="22">
        <v>6727.17</v>
      </c>
      <c r="H10" s="22">
        <v>6726.15</v>
      </c>
      <c r="I10" s="19">
        <v>20180.45</v>
      </c>
      <c r="J10" s="18">
        <v>1</v>
      </c>
      <c r="K10" s="19">
        <v>3306.24</v>
      </c>
      <c r="L10" s="18">
        <v>4</v>
      </c>
      <c r="M10" s="19">
        <v>16874.21</v>
      </c>
      <c r="N10" s="18">
        <v>0</v>
      </c>
      <c r="O10" s="19">
        <v>0</v>
      </c>
      <c r="P10" s="18">
        <v>0</v>
      </c>
      <c r="Q10" s="18">
        <v>0</v>
      </c>
    </row>
    <row r="11" spans="1:17" x14ac:dyDescent="0.25">
      <c r="A11" s="17" t="s">
        <v>132</v>
      </c>
      <c r="B11" s="21">
        <v>8</v>
      </c>
      <c r="C11" s="21">
        <v>3</v>
      </c>
      <c r="D11" s="21">
        <v>7</v>
      </c>
      <c r="E11" s="21">
        <v>2</v>
      </c>
      <c r="F11" s="22">
        <v>10127.02</v>
      </c>
      <c r="G11" s="22">
        <v>10127.049999999999</v>
      </c>
      <c r="H11" s="22">
        <v>12375.53</v>
      </c>
      <c r="I11" s="19">
        <v>32629.599999999999</v>
      </c>
      <c r="J11" s="18">
        <v>3</v>
      </c>
      <c r="K11" s="22">
        <v>12417</v>
      </c>
      <c r="L11" s="18">
        <v>3</v>
      </c>
      <c r="M11" s="19">
        <v>18336.599999999999</v>
      </c>
      <c r="N11" s="18">
        <v>0</v>
      </c>
      <c r="O11" s="18">
        <v>0</v>
      </c>
      <c r="P11" s="18">
        <v>1</v>
      </c>
      <c r="Q11" s="19">
        <v>1876</v>
      </c>
    </row>
    <row r="12" spans="1:17" x14ac:dyDescent="0.25">
      <c r="A12" s="17" t="s">
        <v>133</v>
      </c>
      <c r="B12" s="21">
        <v>37</v>
      </c>
      <c r="C12" s="21">
        <v>15</v>
      </c>
      <c r="D12" s="21">
        <v>6</v>
      </c>
      <c r="E12" s="21">
        <v>4</v>
      </c>
      <c r="F12" s="22">
        <v>6413.78</v>
      </c>
      <c r="G12" s="22">
        <v>9500</v>
      </c>
      <c r="H12" s="22">
        <v>9546.4699999999993</v>
      </c>
      <c r="I12" s="19">
        <v>25460.25</v>
      </c>
      <c r="J12" s="18">
        <v>4</v>
      </c>
      <c r="K12" s="19">
        <v>14073.65</v>
      </c>
      <c r="L12" s="18">
        <v>1</v>
      </c>
      <c r="M12" s="19">
        <v>2553</v>
      </c>
      <c r="N12" s="18">
        <v>0</v>
      </c>
      <c r="O12" s="18">
        <v>0</v>
      </c>
      <c r="P12" s="18">
        <v>1</v>
      </c>
      <c r="Q12" s="18">
        <v>8833.6</v>
      </c>
    </row>
    <row r="13" spans="1:17" x14ac:dyDescent="0.25">
      <c r="A13" s="20" t="s">
        <v>134</v>
      </c>
      <c r="B13" s="21">
        <v>31</v>
      </c>
      <c r="C13" s="21">
        <v>18</v>
      </c>
      <c r="D13" s="21">
        <v>12</v>
      </c>
      <c r="E13" s="21">
        <v>10</v>
      </c>
      <c r="F13" s="22">
        <v>13502.69</v>
      </c>
      <c r="G13" s="22">
        <v>20000</v>
      </c>
      <c r="H13" s="22">
        <v>17529.310000000001</v>
      </c>
      <c r="I13" s="19">
        <v>51032</v>
      </c>
      <c r="J13" s="18">
        <v>9</v>
      </c>
      <c r="K13" s="19">
        <v>32882.49</v>
      </c>
      <c r="L13" s="18">
        <v>3</v>
      </c>
      <c r="M13" s="19">
        <v>18149.509999999998</v>
      </c>
      <c r="N13" s="18">
        <v>0</v>
      </c>
      <c r="O13" s="19">
        <v>0</v>
      </c>
      <c r="P13" s="18">
        <v>0</v>
      </c>
      <c r="Q13" s="18">
        <v>0</v>
      </c>
    </row>
    <row r="14" spans="1:17" x14ac:dyDescent="0.25">
      <c r="A14" s="17" t="s">
        <v>135</v>
      </c>
      <c r="B14" s="21">
        <v>8</v>
      </c>
      <c r="C14" s="21">
        <v>1</v>
      </c>
      <c r="D14" s="21">
        <v>6</v>
      </c>
      <c r="E14" s="21">
        <v>0</v>
      </c>
      <c r="F14" s="22">
        <v>6751.34</v>
      </c>
      <c r="G14" s="22">
        <v>9053.83</v>
      </c>
      <c r="H14" s="22">
        <v>7901.54</v>
      </c>
      <c r="I14" s="19">
        <v>23706.71</v>
      </c>
      <c r="J14" s="18">
        <v>3</v>
      </c>
      <c r="K14" s="19">
        <v>12429.19</v>
      </c>
      <c r="L14" s="18">
        <v>3</v>
      </c>
      <c r="M14" s="19">
        <v>11277.52</v>
      </c>
      <c r="N14" s="18">
        <v>0</v>
      </c>
      <c r="O14" s="18">
        <v>0</v>
      </c>
      <c r="P14" s="18">
        <v>0</v>
      </c>
      <c r="Q14" s="18">
        <v>0</v>
      </c>
    </row>
    <row r="15" spans="1:17" x14ac:dyDescent="0.25">
      <c r="A15" s="17" t="s">
        <v>136</v>
      </c>
      <c r="B15" s="21">
        <v>10</v>
      </c>
      <c r="C15" s="21">
        <v>3</v>
      </c>
      <c r="D15" s="21">
        <v>8</v>
      </c>
      <c r="E15" s="21">
        <v>3</v>
      </c>
      <c r="F15" s="22">
        <v>6605.49</v>
      </c>
      <c r="G15" s="22">
        <v>10000</v>
      </c>
      <c r="H15" s="22">
        <v>10052.780000000001</v>
      </c>
      <c r="I15" s="19">
        <v>26658.27</v>
      </c>
      <c r="J15" s="18">
        <v>4</v>
      </c>
      <c r="K15" s="19">
        <v>10651.67</v>
      </c>
      <c r="L15" s="18">
        <v>4</v>
      </c>
      <c r="M15" s="19">
        <v>16006.6</v>
      </c>
      <c r="N15" s="18">
        <v>0</v>
      </c>
      <c r="O15" s="18">
        <v>0</v>
      </c>
      <c r="P15" s="18">
        <v>0</v>
      </c>
      <c r="Q15" s="18">
        <v>0</v>
      </c>
    </row>
    <row r="16" spans="1:17" x14ac:dyDescent="0.25">
      <c r="A16" s="23" t="s">
        <v>137</v>
      </c>
      <c r="B16" s="21">
        <v>7</v>
      </c>
      <c r="C16" s="21">
        <v>1</v>
      </c>
      <c r="D16" s="21">
        <v>6</v>
      </c>
      <c r="E16" s="21">
        <v>1</v>
      </c>
      <c r="F16" s="22">
        <v>6750.79</v>
      </c>
      <c r="G16" s="22">
        <v>10000.549999999999</v>
      </c>
      <c r="H16" s="22">
        <v>9529.81</v>
      </c>
      <c r="I16" s="19">
        <v>26281.15</v>
      </c>
      <c r="J16" s="18">
        <v>3</v>
      </c>
      <c r="K16" s="19">
        <v>10051.02</v>
      </c>
      <c r="L16" s="18">
        <v>2</v>
      </c>
      <c r="M16" s="19">
        <v>6156</v>
      </c>
      <c r="N16" s="18">
        <v>0</v>
      </c>
      <c r="O16" s="18">
        <v>0</v>
      </c>
      <c r="P16" s="18">
        <v>1</v>
      </c>
      <c r="Q16" s="18">
        <v>10074.129999999999</v>
      </c>
    </row>
    <row r="17" spans="1:17" x14ac:dyDescent="0.25">
      <c r="A17" s="20" t="s">
        <v>138</v>
      </c>
      <c r="B17" s="21">
        <v>14</v>
      </c>
      <c r="C17" s="21">
        <v>5</v>
      </c>
      <c r="D17" s="21">
        <v>8</v>
      </c>
      <c r="E17" s="21">
        <v>1</v>
      </c>
      <c r="F17" s="22">
        <v>10127.02</v>
      </c>
      <c r="G17" s="22">
        <v>10138.02</v>
      </c>
      <c r="H17" s="22">
        <v>10576.03</v>
      </c>
      <c r="I17" s="22">
        <v>30841.07</v>
      </c>
      <c r="J17" s="21">
        <v>4</v>
      </c>
      <c r="K17" s="24">
        <v>15486</v>
      </c>
      <c r="L17" s="21">
        <v>4</v>
      </c>
      <c r="M17" s="22">
        <v>15355.07</v>
      </c>
      <c r="N17" s="21">
        <v>0</v>
      </c>
      <c r="O17" s="22">
        <v>0</v>
      </c>
      <c r="P17" s="21">
        <v>0</v>
      </c>
      <c r="Q17" s="21">
        <v>0</v>
      </c>
    </row>
    <row r="18" spans="1:17" x14ac:dyDescent="0.25">
      <c r="A18" s="17" t="s">
        <v>139</v>
      </c>
      <c r="B18" s="18">
        <v>4</v>
      </c>
      <c r="C18" s="18">
        <v>2</v>
      </c>
      <c r="D18" s="18">
        <v>3</v>
      </c>
      <c r="E18" s="18">
        <v>1</v>
      </c>
      <c r="F18" s="19">
        <v>6456.12</v>
      </c>
      <c r="G18" s="19">
        <v>6456.12</v>
      </c>
      <c r="H18" s="19">
        <v>7992.96</v>
      </c>
      <c r="I18" s="19">
        <v>20905.2</v>
      </c>
      <c r="J18" s="18">
        <v>0</v>
      </c>
      <c r="K18" s="19">
        <v>0</v>
      </c>
      <c r="L18" s="18">
        <v>3</v>
      </c>
      <c r="M18" s="19">
        <v>20905.2</v>
      </c>
      <c r="N18" s="18">
        <v>0</v>
      </c>
      <c r="O18" s="19">
        <v>0</v>
      </c>
      <c r="P18" s="18">
        <v>0</v>
      </c>
      <c r="Q18" s="18">
        <v>0</v>
      </c>
    </row>
    <row r="19" spans="1:17" x14ac:dyDescent="0.25">
      <c r="A19" s="17" t="s">
        <v>140</v>
      </c>
      <c r="B19" s="18">
        <v>20</v>
      </c>
      <c r="C19" s="18">
        <v>12</v>
      </c>
      <c r="D19" s="18">
        <v>9</v>
      </c>
      <c r="E19" s="18">
        <v>5</v>
      </c>
      <c r="F19" s="19">
        <v>13502.69</v>
      </c>
      <c r="G19" s="19">
        <v>18826.68</v>
      </c>
      <c r="H19" s="19">
        <v>20339.61</v>
      </c>
      <c r="I19" s="19">
        <v>52668.98</v>
      </c>
      <c r="J19" s="18">
        <v>4</v>
      </c>
      <c r="K19" s="19">
        <v>21814</v>
      </c>
      <c r="L19" s="18">
        <v>5</v>
      </c>
      <c r="M19" s="19">
        <v>30854.98</v>
      </c>
      <c r="N19" s="18">
        <v>0</v>
      </c>
      <c r="O19" s="19">
        <v>0</v>
      </c>
      <c r="P19" s="18">
        <v>0</v>
      </c>
      <c r="Q19" s="18">
        <v>0</v>
      </c>
    </row>
    <row r="20" spans="1:17" x14ac:dyDescent="0.25">
      <c r="A20" s="17" t="s">
        <v>194</v>
      </c>
      <c r="B20" s="18">
        <v>2</v>
      </c>
      <c r="C20" s="18">
        <v>1</v>
      </c>
      <c r="D20" s="18">
        <v>1</v>
      </c>
      <c r="E20" s="18">
        <v>0</v>
      </c>
      <c r="F20" s="19">
        <v>4160.7299999999996</v>
      </c>
      <c r="G20" s="25">
        <v>4160.7299999999996</v>
      </c>
      <c r="H20" s="25">
        <v>4160.1000000000004</v>
      </c>
      <c r="I20" s="25">
        <v>12481.56</v>
      </c>
      <c r="J20" s="26">
        <v>0</v>
      </c>
      <c r="K20" s="25">
        <v>0</v>
      </c>
      <c r="L20" s="26">
        <v>0</v>
      </c>
      <c r="M20" s="25">
        <v>0</v>
      </c>
      <c r="N20" s="26">
        <v>0</v>
      </c>
      <c r="O20" s="26">
        <v>0</v>
      </c>
      <c r="P20" s="26">
        <v>1</v>
      </c>
      <c r="Q20" s="26">
        <v>12481.56</v>
      </c>
    </row>
    <row r="21" spans="1:17" x14ac:dyDescent="0.25">
      <c r="A21" s="27" t="s">
        <v>63</v>
      </c>
      <c r="B21" s="28">
        <f>SUM(B7:B20)</f>
        <v>195</v>
      </c>
      <c r="C21" s="28">
        <f t="shared" ref="C21:Q21" si="1">SUM(C7:C20)</f>
        <v>85</v>
      </c>
      <c r="D21" s="28">
        <f t="shared" si="1"/>
        <v>105</v>
      </c>
      <c r="E21" s="28">
        <f t="shared" si="1"/>
        <v>48</v>
      </c>
      <c r="F21" s="29">
        <f t="shared" si="1"/>
        <v>124881.54</v>
      </c>
      <c r="G21" s="30">
        <f t="shared" si="1"/>
        <v>174721.49</v>
      </c>
      <c r="H21" s="30">
        <f t="shared" si="1"/>
        <v>167206.68999999997</v>
      </c>
      <c r="I21" s="30">
        <f t="shared" si="1"/>
        <v>466809.72000000009</v>
      </c>
      <c r="J21" s="28">
        <f t="shared" si="1"/>
        <v>50</v>
      </c>
      <c r="K21" s="30">
        <f t="shared" si="1"/>
        <v>195829.44999999998</v>
      </c>
      <c r="L21" s="28">
        <f t="shared" si="1"/>
        <v>49</v>
      </c>
      <c r="M21" s="30">
        <f t="shared" si="1"/>
        <v>224211.98000000004</v>
      </c>
      <c r="N21" s="28">
        <f t="shared" si="1"/>
        <v>2</v>
      </c>
      <c r="O21" s="30">
        <f t="shared" si="1"/>
        <v>13503</v>
      </c>
      <c r="P21" s="28">
        <f t="shared" si="1"/>
        <v>4</v>
      </c>
      <c r="Q21" s="30">
        <f t="shared" si="1"/>
        <v>33265.29</v>
      </c>
    </row>
    <row r="22" spans="1:17" x14ac:dyDescent="0.25">
      <c r="A22" s="31"/>
      <c r="B22" s="32"/>
      <c r="C22" s="32"/>
      <c r="D22" s="32"/>
      <c r="E22" s="32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x14ac:dyDescent="0.25">
      <c r="A23" s="34" t="s">
        <v>16</v>
      </c>
      <c r="B23" s="15"/>
      <c r="C23" s="16"/>
      <c r="D23" s="15"/>
      <c r="E23" s="1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x14ac:dyDescent="0.25">
      <c r="A24" s="2" t="s">
        <v>12</v>
      </c>
      <c r="B24" s="32">
        <v>37</v>
      </c>
      <c r="C24" s="32">
        <v>7</v>
      </c>
      <c r="D24" s="32">
        <v>20</v>
      </c>
      <c r="E24" s="32">
        <v>6</v>
      </c>
      <c r="F24" s="35">
        <v>18403.14</v>
      </c>
      <c r="G24" s="35">
        <v>24645.17</v>
      </c>
      <c r="H24" s="35">
        <v>21759.07</v>
      </c>
      <c r="I24" s="35">
        <v>64807.38</v>
      </c>
      <c r="J24" s="32">
        <v>9</v>
      </c>
      <c r="K24" s="35">
        <v>28070.21</v>
      </c>
      <c r="L24" s="32">
        <v>10</v>
      </c>
      <c r="M24" s="35">
        <v>29449.4</v>
      </c>
      <c r="N24" s="32">
        <v>1</v>
      </c>
      <c r="O24" s="35">
        <v>7287.77</v>
      </c>
      <c r="P24" s="32">
        <v>0</v>
      </c>
      <c r="Q24" s="32">
        <v>0</v>
      </c>
    </row>
    <row r="25" spans="1:17" x14ac:dyDescent="0.25">
      <c r="A25" s="36" t="s">
        <v>14</v>
      </c>
      <c r="B25" s="37">
        <v>26</v>
      </c>
      <c r="C25" s="37">
        <v>6</v>
      </c>
      <c r="D25" s="37">
        <v>18</v>
      </c>
      <c r="E25" s="37">
        <v>4</v>
      </c>
      <c r="F25" s="38">
        <v>12663</v>
      </c>
      <c r="G25" s="38">
        <v>20000</v>
      </c>
      <c r="H25" s="39">
        <v>18330.57</v>
      </c>
      <c r="I25" s="39">
        <v>50993.57</v>
      </c>
      <c r="J25" s="37">
        <v>8</v>
      </c>
      <c r="K25" s="38">
        <v>16768</v>
      </c>
      <c r="L25" s="37">
        <v>8</v>
      </c>
      <c r="M25" s="38">
        <v>25076.2</v>
      </c>
      <c r="N25" s="37">
        <v>2</v>
      </c>
      <c r="O25" s="38">
        <v>9149.3700000000008</v>
      </c>
      <c r="P25" s="37">
        <v>0</v>
      </c>
      <c r="Q25" s="37">
        <v>0</v>
      </c>
    </row>
    <row r="26" spans="1:17" x14ac:dyDescent="0.25">
      <c r="A26" s="40" t="s">
        <v>13</v>
      </c>
      <c r="B26" s="41">
        <v>29</v>
      </c>
      <c r="C26" s="41">
        <v>4</v>
      </c>
      <c r="D26" s="41">
        <v>20</v>
      </c>
      <c r="E26" s="41">
        <v>4</v>
      </c>
      <c r="F26" s="41">
        <v>16884</v>
      </c>
      <c r="G26" s="42">
        <v>16884</v>
      </c>
      <c r="H26" s="42">
        <v>16887.5</v>
      </c>
      <c r="I26" s="42">
        <f>SUM(F26:H26)</f>
        <v>50655.5</v>
      </c>
      <c r="J26" s="41">
        <v>15</v>
      </c>
      <c r="K26" s="42">
        <v>34236.29</v>
      </c>
      <c r="L26" s="41">
        <v>5</v>
      </c>
      <c r="M26" s="42">
        <v>16419.21</v>
      </c>
      <c r="N26" s="41">
        <v>0</v>
      </c>
      <c r="O26" s="42">
        <v>0</v>
      </c>
      <c r="P26" s="41">
        <v>0</v>
      </c>
      <c r="Q26" s="41">
        <v>0</v>
      </c>
    </row>
    <row r="27" spans="1:17" x14ac:dyDescent="0.25">
      <c r="A27" s="2" t="s">
        <v>15</v>
      </c>
      <c r="B27" s="32">
        <v>23</v>
      </c>
      <c r="C27" s="32">
        <v>2</v>
      </c>
      <c r="D27" s="32">
        <v>12</v>
      </c>
      <c r="E27" s="32">
        <v>2</v>
      </c>
      <c r="F27" s="35">
        <v>11236</v>
      </c>
      <c r="G27" s="35">
        <v>15000.01</v>
      </c>
      <c r="H27" s="35">
        <v>13579.71</v>
      </c>
      <c r="I27" s="35">
        <v>39815.72</v>
      </c>
      <c r="J27" s="32">
        <v>5</v>
      </c>
      <c r="K27" s="35">
        <v>20149.37</v>
      </c>
      <c r="L27" s="32">
        <v>7</v>
      </c>
      <c r="M27" s="35">
        <v>19666.349999999999</v>
      </c>
      <c r="N27" s="32">
        <v>0</v>
      </c>
      <c r="O27" s="35">
        <v>0</v>
      </c>
      <c r="P27" s="32">
        <v>0</v>
      </c>
      <c r="Q27" s="32">
        <v>0</v>
      </c>
    </row>
    <row r="28" spans="1:17" x14ac:dyDescent="0.25">
      <c r="A28" s="43" t="s">
        <v>63</v>
      </c>
      <c r="B28" s="28">
        <f>SUM(B24:B27)</f>
        <v>115</v>
      </c>
      <c r="C28" s="28">
        <f>SUM(C24:C27)</f>
        <v>19</v>
      </c>
      <c r="D28" s="28">
        <f>SUM(D24:D27)</f>
        <v>70</v>
      </c>
      <c r="E28" s="28">
        <f>SUM(E24:E27)</f>
        <v>16</v>
      </c>
      <c r="F28" s="28">
        <f>SUM(F24:F27)</f>
        <v>59186.14</v>
      </c>
      <c r="G28" s="30">
        <f t="shared" ref="G28:Q28" si="2">SUM(G24:G27)</f>
        <v>76529.179999999993</v>
      </c>
      <c r="H28" s="28">
        <f t="shared" si="2"/>
        <v>70556.850000000006</v>
      </c>
      <c r="I28" s="28">
        <f t="shared" si="2"/>
        <v>206272.17</v>
      </c>
      <c r="J28" s="28">
        <f t="shared" si="2"/>
        <v>37</v>
      </c>
      <c r="K28" s="28">
        <f t="shared" si="2"/>
        <v>99223.87</v>
      </c>
      <c r="L28" s="28">
        <f t="shared" si="2"/>
        <v>30</v>
      </c>
      <c r="M28" s="28">
        <f t="shared" si="2"/>
        <v>90611.16</v>
      </c>
      <c r="N28" s="28">
        <f t="shared" si="2"/>
        <v>3</v>
      </c>
      <c r="O28" s="28">
        <f t="shared" si="2"/>
        <v>16437.14</v>
      </c>
      <c r="P28" s="28">
        <f t="shared" si="2"/>
        <v>0</v>
      </c>
      <c r="Q28" s="30">
        <f t="shared" si="2"/>
        <v>0</v>
      </c>
    </row>
    <row r="29" spans="1:17" x14ac:dyDescent="0.25">
      <c r="A29" s="44" t="s">
        <v>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x14ac:dyDescent="0.25">
      <c r="A30" s="46" t="s">
        <v>170</v>
      </c>
      <c r="B30" s="47">
        <v>16</v>
      </c>
      <c r="C30" s="47">
        <v>7</v>
      </c>
      <c r="D30" s="47">
        <v>4</v>
      </c>
      <c r="E30" s="47">
        <v>3</v>
      </c>
      <c r="F30" s="48">
        <v>4010.4</v>
      </c>
      <c r="G30" s="48">
        <v>5000</v>
      </c>
      <c r="H30" s="48">
        <v>5186.4799999999996</v>
      </c>
      <c r="I30" s="48">
        <v>14196.88</v>
      </c>
      <c r="J30" s="47">
        <v>2</v>
      </c>
      <c r="K30" s="48">
        <v>6463.08</v>
      </c>
      <c r="L30" s="47">
        <v>2</v>
      </c>
      <c r="M30" s="48">
        <v>7733.8</v>
      </c>
      <c r="N30" s="47">
        <v>0</v>
      </c>
      <c r="O30" s="48">
        <v>0</v>
      </c>
      <c r="P30" s="47">
        <v>0</v>
      </c>
      <c r="Q30" s="47">
        <v>0</v>
      </c>
    </row>
    <row r="31" spans="1:17" x14ac:dyDescent="0.25">
      <c r="A31" s="49" t="s">
        <v>171</v>
      </c>
      <c r="B31" s="50">
        <v>5</v>
      </c>
      <c r="C31" s="50">
        <v>3</v>
      </c>
      <c r="D31" s="50">
        <v>2</v>
      </c>
      <c r="E31" s="50">
        <v>2</v>
      </c>
      <c r="F31" s="51">
        <v>2257.5</v>
      </c>
      <c r="G31" s="51">
        <v>2257.5</v>
      </c>
      <c r="H31" s="51">
        <v>2257.6</v>
      </c>
      <c r="I31" s="51">
        <v>6772.6</v>
      </c>
      <c r="J31" s="50">
        <v>1</v>
      </c>
      <c r="K31" s="51">
        <v>1080</v>
      </c>
      <c r="L31" s="50">
        <v>1</v>
      </c>
      <c r="M31" s="51">
        <v>5692.6</v>
      </c>
      <c r="N31" s="50">
        <v>0</v>
      </c>
      <c r="O31" s="51">
        <v>0</v>
      </c>
      <c r="P31" s="50">
        <v>0</v>
      </c>
      <c r="Q31" s="50">
        <v>0</v>
      </c>
    </row>
    <row r="32" spans="1:17" x14ac:dyDescent="0.25">
      <c r="A32" s="2" t="s">
        <v>172</v>
      </c>
      <c r="B32" s="32">
        <v>15</v>
      </c>
      <c r="C32" s="32">
        <v>5</v>
      </c>
      <c r="D32" s="32">
        <v>12</v>
      </c>
      <c r="E32" s="32">
        <v>4</v>
      </c>
      <c r="F32" s="35">
        <v>12909.97</v>
      </c>
      <c r="G32" s="35">
        <v>12910.07</v>
      </c>
      <c r="H32" s="35">
        <v>12908.07</v>
      </c>
      <c r="I32" s="35">
        <v>38728.11</v>
      </c>
      <c r="J32" s="32">
        <v>2</v>
      </c>
      <c r="K32" s="35">
        <v>1854.89</v>
      </c>
      <c r="L32" s="32">
        <v>10</v>
      </c>
      <c r="M32" s="35">
        <v>36873.22</v>
      </c>
      <c r="N32" s="32">
        <v>0</v>
      </c>
      <c r="O32" s="35">
        <v>0</v>
      </c>
      <c r="P32" s="32">
        <v>0</v>
      </c>
      <c r="Q32" s="32">
        <v>0</v>
      </c>
    </row>
    <row r="33" spans="1:17" x14ac:dyDescent="0.25">
      <c r="A33" s="46" t="s">
        <v>173</v>
      </c>
      <c r="B33" s="47">
        <v>1</v>
      </c>
      <c r="C33" s="47"/>
      <c r="D33" s="47">
        <v>1</v>
      </c>
      <c r="E33" s="47"/>
      <c r="F33" s="48">
        <v>1134.05</v>
      </c>
      <c r="G33" s="48">
        <v>1134.06</v>
      </c>
      <c r="H33" s="48">
        <v>1133.8900000000001</v>
      </c>
      <c r="I33" s="48">
        <v>3402</v>
      </c>
      <c r="J33" s="47">
        <v>0</v>
      </c>
      <c r="K33" s="48">
        <v>0</v>
      </c>
      <c r="L33" s="47">
        <v>1</v>
      </c>
      <c r="M33" s="48">
        <v>3402</v>
      </c>
      <c r="N33" s="47">
        <v>0</v>
      </c>
      <c r="O33" s="48">
        <v>0</v>
      </c>
      <c r="P33" s="47">
        <v>0</v>
      </c>
      <c r="Q33" s="47">
        <v>0</v>
      </c>
    </row>
    <row r="34" spans="1:17" x14ac:dyDescent="0.25">
      <c r="A34" s="2" t="s">
        <v>18</v>
      </c>
      <c r="B34" s="32">
        <v>34</v>
      </c>
      <c r="C34" s="32">
        <v>15</v>
      </c>
      <c r="D34" s="32">
        <v>26</v>
      </c>
      <c r="E34" s="32">
        <v>12</v>
      </c>
      <c r="F34" s="35">
        <v>40103.93</v>
      </c>
      <c r="G34" s="35">
        <v>50000</v>
      </c>
      <c r="H34" s="35">
        <v>51497.599999999999</v>
      </c>
      <c r="I34" s="35">
        <v>141601.53</v>
      </c>
      <c r="J34" s="32">
        <v>5</v>
      </c>
      <c r="K34" s="35">
        <v>20720.009999999998</v>
      </c>
      <c r="L34" s="32">
        <v>18</v>
      </c>
      <c r="M34" s="35">
        <v>94222.1</v>
      </c>
      <c r="N34" s="32">
        <v>3</v>
      </c>
      <c r="O34" s="35">
        <v>26659.42</v>
      </c>
      <c r="P34" s="32">
        <v>0</v>
      </c>
      <c r="Q34" s="32">
        <v>0</v>
      </c>
    </row>
    <row r="35" spans="1:17" x14ac:dyDescent="0.25">
      <c r="A35" s="2" t="s">
        <v>174</v>
      </c>
      <c r="B35" s="32">
        <v>8</v>
      </c>
      <c r="C35" s="32">
        <v>2</v>
      </c>
      <c r="D35" s="32">
        <v>8</v>
      </c>
      <c r="E35" s="32">
        <v>2</v>
      </c>
      <c r="F35" s="35">
        <v>8020.78</v>
      </c>
      <c r="G35" s="35">
        <v>10000</v>
      </c>
      <c r="H35" s="35">
        <v>9133.6200000000008</v>
      </c>
      <c r="I35" s="35">
        <v>27154.400000000001</v>
      </c>
      <c r="J35" s="32">
        <v>4</v>
      </c>
      <c r="K35" s="35">
        <v>16774.400000000001</v>
      </c>
      <c r="L35" s="32">
        <v>4</v>
      </c>
      <c r="M35" s="35">
        <v>10380</v>
      </c>
      <c r="N35" s="32">
        <v>0</v>
      </c>
      <c r="O35" s="35">
        <v>0</v>
      </c>
      <c r="P35" s="32">
        <v>0</v>
      </c>
      <c r="Q35" s="32">
        <v>0</v>
      </c>
    </row>
    <row r="36" spans="1:17" x14ac:dyDescent="0.25">
      <c r="A36" s="2" t="s">
        <v>175</v>
      </c>
      <c r="B36" s="32">
        <v>4</v>
      </c>
      <c r="C36" s="32">
        <v>3</v>
      </c>
      <c r="D36" s="32">
        <v>2</v>
      </c>
      <c r="E36" s="32">
        <v>2</v>
      </c>
      <c r="F36" s="35">
        <v>2406.2399999999998</v>
      </c>
      <c r="G36" s="35">
        <v>3384.8</v>
      </c>
      <c r="H36" s="35">
        <v>2895.08</v>
      </c>
      <c r="I36" s="35">
        <v>8686.1200000000008</v>
      </c>
      <c r="J36" s="32">
        <v>2</v>
      </c>
      <c r="K36" s="35">
        <v>8686.1200000000008</v>
      </c>
      <c r="L36" s="32">
        <v>0</v>
      </c>
      <c r="M36" s="35">
        <v>0</v>
      </c>
      <c r="N36" s="32">
        <v>0</v>
      </c>
      <c r="O36" s="35">
        <v>0</v>
      </c>
      <c r="P36" s="32">
        <v>0</v>
      </c>
      <c r="Q36" s="32">
        <v>0</v>
      </c>
    </row>
    <row r="37" spans="1:17" x14ac:dyDescent="0.25">
      <c r="A37" s="2" t="s">
        <v>176</v>
      </c>
      <c r="B37" s="32">
        <v>18</v>
      </c>
      <c r="C37" s="32">
        <v>2</v>
      </c>
      <c r="D37" s="32">
        <v>18</v>
      </c>
      <c r="E37" s="32">
        <v>2</v>
      </c>
      <c r="F37" s="35">
        <v>29125.95</v>
      </c>
      <c r="G37" s="35">
        <v>29126.01</v>
      </c>
      <c r="H37" s="35">
        <v>29731.919999999998</v>
      </c>
      <c r="I37" s="35">
        <v>87983.88</v>
      </c>
      <c r="J37" s="32">
        <v>4</v>
      </c>
      <c r="K37" s="35">
        <v>21856.76</v>
      </c>
      <c r="L37" s="32">
        <v>14</v>
      </c>
      <c r="M37" s="35">
        <v>66127.12</v>
      </c>
      <c r="N37" s="32">
        <v>0</v>
      </c>
      <c r="O37" s="35">
        <v>0</v>
      </c>
      <c r="P37" s="32">
        <v>0</v>
      </c>
      <c r="Q37" s="32">
        <v>0</v>
      </c>
    </row>
    <row r="38" spans="1:17" x14ac:dyDescent="0.25">
      <c r="A38" s="46" t="s">
        <v>177</v>
      </c>
      <c r="B38" s="47">
        <v>7</v>
      </c>
      <c r="C38" s="47">
        <v>4</v>
      </c>
      <c r="D38" s="47">
        <v>6</v>
      </c>
      <c r="E38" s="47">
        <v>3</v>
      </c>
      <c r="F38" s="48">
        <v>9087.5400000000009</v>
      </c>
      <c r="G38" s="48">
        <v>11330</v>
      </c>
      <c r="H38" s="48">
        <v>12218.67</v>
      </c>
      <c r="I38" s="48">
        <f>SUM(F38:H38)</f>
        <v>32636.21</v>
      </c>
      <c r="J38" s="47">
        <v>3</v>
      </c>
      <c r="K38" s="48">
        <v>17820</v>
      </c>
      <c r="L38" s="47">
        <v>3</v>
      </c>
      <c r="M38" s="48">
        <v>14816.21</v>
      </c>
      <c r="N38" s="47">
        <v>0</v>
      </c>
      <c r="O38" s="48">
        <v>0</v>
      </c>
      <c r="P38" s="47">
        <v>0</v>
      </c>
      <c r="Q38" s="47">
        <v>0</v>
      </c>
    </row>
    <row r="39" spans="1:17" x14ac:dyDescent="0.25">
      <c r="A39" s="36" t="s">
        <v>178</v>
      </c>
      <c r="B39" s="37">
        <v>3</v>
      </c>
      <c r="C39" s="37">
        <v>1</v>
      </c>
      <c r="D39" s="37">
        <v>2</v>
      </c>
      <c r="E39" s="37">
        <v>1</v>
      </c>
      <c r="F39" s="38">
        <v>3644</v>
      </c>
      <c r="G39" s="38">
        <v>3644</v>
      </c>
      <c r="H39" s="38">
        <v>3644</v>
      </c>
      <c r="I39" s="38">
        <f>SUM(F39:H39)</f>
        <v>10932</v>
      </c>
      <c r="J39" s="37">
        <v>0</v>
      </c>
      <c r="K39" s="38">
        <v>0</v>
      </c>
      <c r="L39" s="37">
        <v>2</v>
      </c>
      <c r="M39" s="38">
        <v>10932</v>
      </c>
      <c r="N39" s="37">
        <v>0</v>
      </c>
      <c r="O39" s="38">
        <v>0</v>
      </c>
      <c r="P39" s="37">
        <v>0</v>
      </c>
      <c r="Q39" s="37">
        <v>0</v>
      </c>
    </row>
    <row r="40" spans="1:17" x14ac:dyDescent="0.25">
      <c r="A40" s="36" t="s">
        <v>179</v>
      </c>
      <c r="B40" s="37">
        <v>11</v>
      </c>
      <c r="C40" s="37">
        <v>5</v>
      </c>
      <c r="D40" s="37">
        <v>7</v>
      </c>
      <c r="E40" s="37">
        <v>4</v>
      </c>
      <c r="F40" s="38">
        <v>12031.18</v>
      </c>
      <c r="G40" s="38">
        <v>13579.66</v>
      </c>
      <c r="H40" s="38">
        <v>18151.419999999998</v>
      </c>
      <c r="I40" s="38">
        <f>SUM(F40:H40)</f>
        <v>43762.259999999995</v>
      </c>
      <c r="J40" s="37">
        <v>4</v>
      </c>
      <c r="K40" s="38">
        <v>28309.26</v>
      </c>
      <c r="L40" s="37">
        <v>3</v>
      </c>
      <c r="M40" s="38">
        <v>15453</v>
      </c>
      <c r="N40" s="37">
        <v>0</v>
      </c>
      <c r="O40" s="38">
        <v>0</v>
      </c>
      <c r="P40" s="37">
        <v>0</v>
      </c>
      <c r="Q40" s="37">
        <v>0</v>
      </c>
    </row>
    <row r="41" spans="1:17" x14ac:dyDescent="0.25">
      <c r="A41" s="43" t="s">
        <v>63</v>
      </c>
      <c r="B41" s="28">
        <f t="shared" ref="B41:P41" si="3">SUM(B30:B40)</f>
        <v>122</v>
      </c>
      <c r="C41" s="28">
        <f t="shared" si="3"/>
        <v>47</v>
      </c>
      <c r="D41" s="28">
        <f t="shared" si="3"/>
        <v>88</v>
      </c>
      <c r="E41" s="28">
        <f t="shared" si="3"/>
        <v>35</v>
      </c>
      <c r="F41" s="28">
        <f t="shared" si="3"/>
        <v>124731.54000000001</v>
      </c>
      <c r="G41" s="28">
        <f t="shared" si="3"/>
        <v>142366.1</v>
      </c>
      <c r="H41" s="28">
        <f t="shared" si="3"/>
        <v>148758.34999999998</v>
      </c>
      <c r="I41" s="28">
        <f t="shared" si="3"/>
        <v>415855.99000000005</v>
      </c>
      <c r="J41" s="28">
        <f t="shared" si="3"/>
        <v>27</v>
      </c>
      <c r="K41" s="28">
        <f t="shared" si="3"/>
        <v>123564.51999999999</v>
      </c>
      <c r="L41" s="28">
        <f t="shared" si="3"/>
        <v>58</v>
      </c>
      <c r="M41" s="28">
        <f t="shared" si="3"/>
        <v>265632.05</v>
      </c>
      <c r="N41" s="28">
        <f t="shared" si="3"/>
        <v>3</v>
      </c>
      <c r="O41" s="28">
        <f t="shared" si="3"/>
        <v>26659.42</v>
      </c>
      <c r="P41" s="28">
        <f t="shared" si="3"/>
        <v>0</v>
      </c>
      <c r="Q41" s="28">
        <f>SUM(Q31:Q40)</f>
        <v>0</v>
      </c>
    </row>
    <row r="42" spans="1:17" x14ac:dyDescent="0.25">
      <c r="A42" s="31"/>
      <c r="B42" s="52"/>
      <c r="C42" s="52"/>
      <c r="D42" s="52"/>
      <c r="E42" s="52"/>
      <c r="F42" s="52"/>
      <c r="G42" s="53"/>
      <c r="H42" s="52"/>
      <c r="I42" s="53"/>
      <c r="J42" s="52"/>
      <c r="K42" s="53"/>
      <c r="L42" s="52"/>
      <c r="M42" s="53"/>
      <c r="N42" s="52"/>
      <c r="O42" s="53"/>
      <c r="P42" s="52"/>
      <c r="Q42" s="53"/>
    </row>
    <row r="43" spans="1:17" x14ac:dyDescent="0.25">
      <c r="A43" s="44" t="s">
        <v>28</v>
      </c>
    </row>
    <row r="44" spans="1:17" x14ac:dyDescent="0.25">
      <c r="A44" s="82" t="s">
        <v>19</v>
      </c>
      <c r="B44" s="32">
        <v>43</v>
      </c>
      <c r="C44" s="32">
        <v>12</v>
      </c>
      <c r="D44" s="32">
        <v>10</v>
      </c>
      <c r="E44" s="32">
        <v>6</v>
      </c>
      <c r="F44" s="35">
        <v>19352.03</v>
      </c>
      <c r="G44" s="35">
        <v>19352.09</v>
      </c>
      <c r="H44" s="35">
        <v>19349.16</v>
      </c>
      <c r="I44" s="35">
        <v>58053.279999999999</v>
      </c>
      <c r="J44" s="32">
        <v>6</v>
      </c>
      <c r="K44" s="35">
        <v>30000.400000000001</v>
      </c>
      <c r="L44" s="32">
        <v>4</v>
      </c>
      <c r="M44" s="35">
        <v>28052.880000000001</v>
      </c>
      <c r="N44" s="32">
        <v>0</v>
      </c>
      <c r="O44" s="35">
        <v>0</v>
      </c>
      <c r="P44" s="32">
        <v>0</v>
      </c>
      <c r="Q44" s="32">
        <v>0</v>
      </c>
    </row>
    <row r="45" spans="1:17" x14ac:dyDescent="0.25">
      <c r="A45" s="82" t="s">
        <v>20</v>
      </c>
      <c r="B45" s="32">
        <v>5</v>
      </c>
      <c r="C45" s="32">
        <v>1</v>
      </c>
      <c r="D45" s="32">
        <v>3</v>
      </c>
      <c r="E45" s="32">
        <v>1</v>
      </c>
      <c r="F45" s="35">
        <v>4789</v>
      </c>
      <c r="G45" s="35">
        <v>6295.56</v>
      </c>
      <c r="H45" s="35">
        <v>5541.44</v>
      </c>
      <c r="I45" s="35">
        <f>F45+G45+H45</f>
        <v>16626</v>
      </c>
      <c r="J45" s="32">
        <v>2</v>
      </c>
      <c r="K45" s="35">
        <v>14016</v>
      </c>
      <c r="L45" s="32">
        <v>1</v>
      </c>
      <c r="M45" s="35">
        <v>2610</v>
      </c>
      <c r="N45" s="32">
        <v>0</v>
      </c>
      <c r="O45" s="35">
        <v>0</v>
      </c>
      <c r="P45" s="32">
        <v>0</v>
      </c>
      <c r="Q45" s="32">
        <v>0</v>
      </c>
    </row>
    <row r="46" spans="1:17" x14ac:dyDescent="0.25">
      <c r="A46" s="123" t="s">
        <v>21</v>
      </c>
      <c r="B46" s="80">
        <v>19</v>
      </c>
      <c r="C46" s="80">
        <v>7</v>
      </c>
      <c r="D46" s="80">
        <v>11</v>
      </c>
      <c r="E46" s="80">
        <v>6</v>
      </c>
      <c r="F46" s="81">
        <v>13211</v>
      </c>
      <c r="G46" s="81">
        <v>13844.4</v>
      </c>
      <c r="H46" s="81">
        <v>13844.6</v>
      </c>
      <c r="I46" s="87">
        <v>40900</v>
      </c>
      <c r="J46" s="88">
        <v>4</v>
      </c>
      <c r="K46" s="81">
        <v>14008</v>
      </c>
      <c r="L46" s="80">
        <v>7</v>
      </c>
      <c r="M46" s="81">
        <v>26892</v>
      </c>
      <c r="N46" s="88">
        <v>0</v>
      </c>
      <c r="O46" s="88">
        <v>0</v>
      </c>
      <c r="P46" s="88">
        <v>0</v>
      </c>
      <c r="Q46" s="88">
        <v>0</v>
      </c>
    </row>
    <row r="47" spans="1:17" x14ac:dyDescent="0.25">
      <c r="A47" s="123" t="s">
        <v>22</v>
      </c>
      <c r="B47" s="80">
        <v>19</v>
      </c>
      <c r="C47" s="80">
        <v>8</v>
      </c>
      <c r="D47" s="80">
        <v>9</v>
      </c>
      <c r="E47" s="80">
        <v>5</v>
      </c>
      <c r="F47" s="81">
        <v>3303</v>
      </c>
      <c r="G47" s="81">
        <v>5000</v>
      </c>
      <c r="H47" s="81">
        <v>4605.0200000000004</v>
      </c>
      <c r="I47" s="87">
        <v>12908.02</v>
      </c>
      <c r="J47" s="88">
        <v>9</v>
      </c>
      <c r="K47" s="87">
        <v>12908.02</v>
      </c>
      <c r="L47" s="88">
        <v>0</v>
      </c>
      <c r="M47" s="87">
        <v>0</v>
      </c>
      <c r="N47" s="88">
        <v>0</v>
      </c>
      <c r="O47" s="87">
        <v>0</v>
      </c>
      <c r="P47" s="88">
        <v>0</v>
      </c>
      <c r="Q47" s="88">
        <v>0</v>
      </c>
    </row>
    <row r="48" spans="1:17" x14ac:dyDescent="0.25">
      <c r="A48" s="124" t="s">
        <v>23</v>
      </c>
      <c r="B48" s="80">
        <v>26</v>
      </c>
      <c r="C48" s="80">
        <v>4</v>
      </c>
      <c r="D48" s="80">
        <v>15</v>
      </c>
      <c r="E48" s="80">
        <v>1</v>
      </c>
      <c r="F48" s="81">
        <v>14532</v>
      </c>
      <c r="G48" s="81">
        <v>14532</v>
      </c>
      <c r="H48" s="81">
        <v>16245.95</v>
      </c>
      <c r="I48" s="94">
        <v>45309.95</v>
      </c>
      <c r="J48" s="95">
        <v>5</v>
      </c>
      <c r="K48" s="96">
        <v>16921.57</v>
      </c>
      <c r="L48" s="95">
        <v>10</v>
      </c>
      <c r="M48" s="97">
        <v>28388.38</v>
      </c>
      <c r="N48" s="95">
        <v>0</v>
      </c>
      <c r="O48" s="95">
        <v>0</v>
      </c>
      <c r="P48" s="95">
        <v>0</v>
      </c>
      <c r="Q48" s="94">
        <v>0</v>
      </c>
    </row>
    <row r="49" spans="1:17" x14ac:dyDescent="0.25">
      <c r="A49" s="124" t="s">
        <v>24</v>
      </c>
      <c r="B49" s="80">
        <v>15</v>
      </c>
      <c r="C49" s="80">
        <v>1</v>
      </c>
      <c r="D49" s="80">
        <v>9</v>
      </c>
      <c r="E49" s="80">
        <v>1</v>
      </c>
      <c r="F49" s="81">
        <v>8916.99</v>
      </c>
      <c r="G49" s="81">
        <v>8917</v>
      </c>
      <c r="H49" s="81">
        <v>11422.6</v>
      </c>
      <c r="I49" s="94">
        <v>29256.59</v>
      </c>
      <c r="J49" s="95">
        <v>5</v>
      </c>
      <c r="K49" s="97">
        <v>16727.189999999999</v>
      </c>
      <c r="L49" s="95">
        <v>3</v>
      </c>
      <c r="M49" s="97">
        <v>11132.4</v>
      </c>
      <c r="N49" s="95">
        <v>1</v>
      </c>
      <c r="O49" s="94">
        <v>1397</v>
      </c>
      <c r="P49" s="95">
        <v>0</v>
      </c>
      <c r="Q49" s="95">
        <v>0</v>
      </c>
    </row>
    <row r="50" spans="1:17" x14ac:dyDescent="0.25">
      <c r="A50" s="125" t="s">
        <v>156</v>
      </c>
      <c r="B50" s="80">
        <v>19</v>
      </c>
      <c r="C50" s="80">
        <v>5</v>
      </c>
      <c r="D50" s="80">
        <v>13</v>
      </c>
      <c r="E50" s="80">
        <v>5</v>
      </c>
      <c r="F50" s="81">
        <v>13211</v>
      </c>
      <c r="G50" s="81">
        <v>18752.810000000001</v>
      </c>
      <c r="H50" s="81">
        <v>15979.53</v>
      </c>
      <c r="I50" s="35">
        <v>47943.34</v>
      </c>
      <c r="J50" s="32">
        <v>9</v>
      </c>
      <c r="K50" s="35">
        <v>27883.54</v>
      </c>
      <c r="L50" s="32">
        <v>1</v>
      </c>
      <c r="M50" s="35">
        <v>5936.5</v>
      </c>
      <c r="N50" s="32">
        <v>3</v>
      </c>
      <c r="O50" s="35">
        <v>14123.3</v>
      </c>
      <c r="P50" s="32">
        <v>0</v>
      </c>
      <c r="Q50" s="32">
        <v>0</v>
      </c>
    </row>
    <row r="51" spans="1:17" x14ac:dyDescent="0.25">
      <c r="A51" s="82" t="s">
        <v>25</v>
      </c>
      <c r="B51" s="80">
        <v>16</v>
      </c>
      <c r="C51" s="80">
        <v>2</v>
      </c>
      <c r="D51" s="80">
        <v>4</v>
      </c>
      <c r="E51" s="80">
        <v>1</v>
      </c>
      <c r="F51" s="81">
        <v>3963</v>
      </c>
      <c r="G51" s="81">
        <v>6000</v>
      </c>
      <c r="H51" s="81">
        <v>5715.4</v>
      </c>
      <c r="I51" s="35">
        <v>15678.4</v>
      </c>
      <c r="J51" s="32">
        <v>1</v>
      </c>
      <c r="K51" s="35">
        <v>431.64</v>
      </c>
      <c r="L51" s="32">
        <v>2</v>
      </c>
      <c r="M51" s="35">
        <v>5360.2</v>
      </c>
      <c r="N51" s="32">
        <v>0</v>
      </c>
      <c r="O51" s="32">
        <v>0</v>
      </c>
      <c r="P51" s="32">
        <v>1</v>
      </c>
      <c r="Q51" s="32">
        <v>9886.56</v>
      </c>
    </row>
    <row r="52" spans="1:17" x14ac:dyDescent="0.25">
      <c r="A52" s="82" t="s">
        <v>26</v>
      </c>
      <c r="B52" s="80">
        <v>22</v>
      </c>
      <c r="C52" s="80">
        <v>11</v>
      </c>
      <c r="D52" s="80">
        <v>3</v>
      </c>
      <c r="E52" s="80">
        <v>3</v>
      </c>
      <c r="F52" s="81">
        <v>3963</v>
      </c>
      <c r="G52" s="81">
        <v>6000</v>
      </c>
      <c r="H52" s="81">
        <v>9202.67</v>
      </c>
      <c r="I52" s="35">
        <v>19165.669999999998</v>
      </c>
      <c r="J52" s="32">
        <v>3</v>
      </c>
      <c r="K52" s="35">
        <v>19165.669999999998</v>
      </c>
      <c r="L52" s="32">
        <v>0</v>
      </c>
      <c r="M52" s="35">
        <v>0</v>
      </c>
      <c r="N52" s="32">
        <v>0</v>
      </c>
      <c r="O52" s="32">
        <v>0</v>
      </c>
      <c r="P52" s="32">
        <v>0</v>
      </c>
      <c r="Q52" s="32">
        <v>0</v>
      </c>
    </row>
    <row r="53" spans="1:17" x14ac:dyDescent="0.25">
      <c r="A53" s="126" t="s">
        <v>27</v>
      </c>
      <c r="B53" s="80">
        <v>27</v>
      </c>
      <c r="C53" s="80">
        <v>8</v>
      </c>
      <c r="D53" s="80">
        <v>9</v>
      </c>
      <c r="E53" s="80">
        <v>7</v>
      </c>
      <c r="F53" s="81">
        <v>6606</v>
      </c>
      <c r="G53" s="81">
        <v>6791.04</v>
      </c>
      <c r="H53" s="81">
        <v>6699.47</v>
      </c>
      <c r="I53" s="35">
        <v>20096.509999999998</v>
      </c>
      <c r="J53" s="32">
        <v>8</v>
      </c>
      <c r="K53" s="35">
        <v>18005.509999999998</v>
      </c>
      <c r="L53" s="32">
        <v>1</v>
      </c>
      <c r="M53" s="35">
        <v>2091</v>
      </c>
      <c r="N53" s="32">
        <v>0</v>
      </c>
      <c r="O53" s="32">
        <v>0</v>
      </c>
      <c r="P53" s="32">
        <v>0</v>
      </c>
      <c r="Q53" s="32">
        <v>0</v>
      </c>
    </row>
    <row r="54" spans="1:17" x14ac:dyDescent="0.25">
      <c r="A54" s="54" t="s">
        <v>63</v>
      </c>
      <c r="B54" s="28">
        <f t="shared" ref="B54:Q54" si="4">SUM(B44:B53)</f>
        <v>211</v>
      </c>
      <c r="C54" s="28">
        <f t="shared" si="4"/>
        <v>59</v>
      </c>
      <c r="D54" s="28">
        <f t="shared" si="4"/>
        <v>86</v>
      </c>
      <c r="E54" s="28">
        <f t="shared" si="4"/>
        <v>36</v>
      </c>
      <c r="F54" s="55">
        <f t="shared" si="4"/>
        <v>91847.01999999999</v>
      </c>
      <c r="G54" s="30">
        <f t="shared" si="4"/>
        <v>105484.9</v>
      </c>
      <c r="H54" s="30">
        <f t="shared" si="4"/>
        <v>108605.84</v>
      </c>
      <c r="I54" s="30">
        <f t="shared" si="4"/>
        <v>305937.76</v>
      </c>
      <c r="J54" s="28">
        <f t="shared" si="4"/>
        <v>52</v>
      </c>
      <c r="K54" s="30">
        <f t="shared" si="4"/>
        <v>170067.54000000004</v>
      </c>
      <c r="L54" s="28">
        <f t="shared" si="4"/>
        <v>29</v>
      </c>
      <c r="M54" s="30">
        <f t="shared" si="4"/>
        <v>110463.36</v>
      </c>
      <c r="N54" s="28">
        <f t="shared" si="4"/>
        <v>4</v>
      </c>
      <c r="O54" s="30">
        <f t="shared" si="4"/>
        <v>15520.3</v>
      </c>
      <c r="P54" s="28">
        <f t="shared" si="4"/>
        <v>1</v>
      </c>
      <c r="Q54" s="30">
        <f t="shared" si="4"/>
        <v>9886.56</v>
      </c>
    </row>
    <row r="55" spans="1:17" x14ac:dyDescent="0.25">
      <c r="A55" s="56"/>
      <c r="B55" s="52"/>
      <c r="C55" s="52"/>
      <c r="D55" s="52"/>
      <c r="E55" s="52"/>
      <c r="F55" s="57"/>
      <c r="G55" s="53"/>
      <c r="H55" s="52"/>
      <c r="I55" s="53"/>
      <c r="J55" s="52"/>
      <c r="K55" s="53"/>
      <c r="L55" s="52"/>
      <c r="M55" s="53"/>
      <c r="N55" s="52"/>
      <c r="O55" s="53"/>
      <c r="P55" s="52"/>
      <c r="Q55" s="53"/>
    </row>
    <row r="56" spans="1:17" x14ac:dyDescent="0.25">
      <c r="A56" s="44" t="s">
        <v>40</v>
      </c>
    </row>
    <row r="57" spans="1:17" x14ac:dyDescent="0.25">
      <c r="A57" s="40" t="s">
        <v>29</v>
      </c>
      <c r="B57" s="58">
        <v>11</v>
      </c>
      <c r="C57" s="58">
        <v>3</v>
      </c>
      <c r="D57" s="59">
        <v>3</v>
      </c>
      <c r="E57" s="59">
        <v>1</v>
      </c>
      <c r="F57" s="60">
        <v>3352.92</v>
      </c>
      <c r="G57" s="60">
        <v>3352.92</v>
      </c>
      <c r="H57" s="60">
        <v>3390.3599999999997</v>
      </c>
      <c r="I57" s="42">
        <f t="shared" ref="I57:I63" si="5">SUM(F57:H57)</f>
        <v>10096.200000000001</v>
      </c>
      <c r="J57" s="41">
        <v>3</v>
      </c>
      <c r="K57" s="42">
        <v>10096.200000000001</v>
      </c>
      <c r="L57" s="41">
        <v>0</v>
      </c>
      <c r="M57" s="42">
        <v>0</v>
      </c>
      <c r="N57" s="41">
        <v>0</v>
      </c>
      <c r="O57" s="42">
        <v>0</v>
      </c>
      <c r="P57" s="41">
        <v>0</v>
      </c>
      <c r="Q57" s="41">
        <v>0</v>
      </c>
    </row>
    <row r="58" spans="1:17" x14ac:dyDescent="0.25">
      <c r="A58" s="40" t="s">
        <v>30</v>
      </c>
      <c r="B58" s="41">
        <v>11</v>
      </c>
      <c r="C58" s="41">
        <v>5</v>
      </c>
      <c r="D58" s="41">
        <v>7</v>
      </c>
      <c r="E58" s="41">
        <v>3</v>
      </c>
      <c r="F58" s="60">
        <v>5284.0000000000009</v>
      </c>
      <c r="G58" s="60">
        <v>8000</v>
      </c>
      <c r="H58" s="60">
        <v>7087.02</v>
      </c>
      <c r="I58" s="42">
        <f t="shared" si="5"/>
        <v>20371.02</v>
      </c>
      <c r="J58" s="41">
        <v>3</v>
      </c>
      <c r="K58" s="42">
        <v>8383.6200000000008</v>
      </c>
      <c r="L58" s="41">
        <v>4</v>
      </c>
      <c r="M58" s="42">
        <v>11987.400000000001</v>
      </c>
      <c r="N58" s="41">
        <v>0</v>
      </c>
      <c r="O58" s="41">
        <v>0</v>
      </c>
      <c r="P58" s="41">
        <v>0</v>
      </c>
      <c r="Q58" s="41">
        <v>0</v>
      </c>
    </row>
    <row r="59" spans="1:17" x14ac:dyDescent="0.25">
      <c r="A59" s="40" t="s">
        <v>31</v>
      </c>
      <c r="B59" s="41">
        <v>10</v>
      </c>
      <c r="C59" s="41">
        <v>2</v>
      </c>
      <c r="D59" s="41">
        <v>6</v>
      </c>
      <c r="E59" s="41">
        <v>2</v>
      </c>
      <c r="F59" s="61">
        <v>3963.0000000000005</v>
      </c>
      <c r="G59" s="61">
        <v>4822.3999999999996</v>
      </c>
      <c r="H59" s="61">
        <v>5681.06</v>
      </c>
      <c r="I59" s="42">
        <f t="shared" si="5"/>
        <v>14466.46</v>
      </c>
      <c r="J59" s="62">
        <v>2</v>
      </c>
      <c r="K59" s="63">
        <v>6582</v>
      </c>
      <c r="L59" s="62">
        <v>2</v>
      </c>
      <c r="M59" s="63">
        <v>5370</v>
      </c>
      <c r="N59" s="62">
        <v>2</v>
      </c>
      <c r="O59" s="64">
        <v>2514.46</v>
      </c>
      <c r="P59" s="62">
        <v>0</v>
      </c>
      <c r="Q59" s="62">
        <v>0</v>
      </c>
    </row>
    <row r="60" spans="1:17" x14ac:dyDescent="0.25">
      <c r="A60" s="40" t="s">
        <v>32</v>
      </c>
      <c r="B60" s="41">
        <v>7</v>
      </c>
      <c r="C60" s="41">
        <v>3</v>
      </c>
      <c r="D60" s="41">
        <v>4</v>
      </c>
      <c r="E60" s="41">
        <v>3</v>
      </c>
      <c r="F60" s="65">
        <v>3303</v>
      </c>
      <c r="G60" s="65">
        <v>4894.8099999999995</v>
      </c>
      <c r="H60" s="65">
        <v>4098.29</v>
      </c>
      <c r="I60" s="42">
        <f t="shared" si="5"/>
        <v>12296.099999999999</v>
      </c>
      <c r="J60" s="66">
        <v>2</v>
      </c>
      <c r="K60" s="67">
        <v>3300</v>
      </c>
      <c r="L60" s="66">
        <v>2</v>
      </c>
      <c r="M60" s="67">
        <v>8996.0999999999985</v>
      </c>
      <c r="N60" s="66">
        <v>0</v>
      </c>
      <c r="O60" s="66">
        <v>0</v>
      </c>
      <c r="P60" s="66">
        <v>0</v>
      </c>
      <c r="Q60" s="66">
        <v>0</v>
      </c>
    </row>
    <row r="61" spans="1:17" x14ac:dyDescent="0.25">
      <c r="A61" s="68" t="s">
        <v>33</v>
      </c>
      <c r="B61" s="62">
        <v>5</v>
      </c>
      <c r="C61" s="62">
        <v>0</v>
      </c>
      <c r="D61" s="62">
        <v>5</v>
      </c>
      <c r="E61" s="62">
        <v>0</v>
      </c>
      <c r="F61" s="65">
        <v>4624</v>
      </c>
      <c r="G61" s="65">
        <v>6999.9999999999991</v>
      </c>
      <c r="H61" s="65">
        <v>5811.46</v>
      </c>
      <c r="I61" s="42">
        <f t="shared" si="5"/>
        <v>17435.46</v>
      </c>
      <c r="J61" s="66">
        <v>2</v>
      </c>
      <c r="K61" s="69">
        <v>3476.2</v>
      </c>
      <c r="L61" s="66">
        <v>2</v>
      </c>
      <c r="M61" s="69">
        <v>11559.8</v>
      </c>
      <c r="N61" s="66">
        <v>1</v>
      </c>
      <c r="O61" s="66">
        <v>2399.46</v>
      </c>
      <c r="P61" s="66">
        <v>0</v>
      </c>
      <c r="Q61" s="66">
        <v>0</v>
      </c>
    </row>
    <row r="62" spans="1:17" x14ac:dyDescent="0.25">
      <c r="A62" s="40" t="s">
        <v>34</v>
      </c>
      <c r="B62" s="41">
        <v>12</v>
      </c>
      <c r="C62" s="41">
        <v>7</v>
      </c>
      <c r="D62" s="41">
        <v>3</v>
      </c>
      <c r="E62" s="41">
        <v>0</v>
      </c>
      <c r="F62" s="60">
        <v>3303</v>
      </c>
      <c r="G62" s="60">
        <v>5000</v>
      </c>
      <c r="H62" s="60">
        <v>5139.3999999999996</v>
      </c>
      <c r="I62" s="42">
        <f t="shared" si="5"/>
        <v>13442.4</v>
      </c>
      <c r="J62" s="41">
        <v>1</v>
      </c>
      <c r="K62" s="42">
        <v>3432</v>
      </c>
      <c r="L62" s="41">
        <v>2</v>
      </c>
      <c r="M62" s="42">
        <v>10010.4</v>
      </c>
      <c r="N62" s="41">
        <v>0</v>
      </c>
      <c r="O62" s="42">
        <v>0</v>
      </c>
      <c r="P62" s="41">
        <v>0</v>
      </c>
      <c r="Q62" s="41">
        <v>0</v>
      </c>
    </row>
    <row r="63" spans="1:17" x14ac:dyDescent="0.25">
      <c r="A63" s="70" t="s">
        <v>35</v>
      </c>
      <c r="B63" s="41">
        <v>6</v>
      </c>
      <c r="C63" s="41">
        <v>3</v>
      </c>
      <c r="D63" s="41">
        <v>5</v>
      </c>
      <c r="E63" s="41">
        <v>2</v>
      </c>
      <c r="F63" s="60">
        <v>2312</v>
      </c>
      <c r="G63" s="60">
        <v>5258</v>
      </c>
      <c r="H63" s="60">
        <v>3785.6</v>
      </c>
      <c r="I63" s="42">
        <f t="shared" si="5"/>
        <v>11355.6</v>
      </c>
      <c r="J63" s="41">
        <v>3</v>
      </c>
      <c r="K63" s="42">
        <v>6600</v>
      </c>
      <c r="L63" s="41">
        <v>2</v>
      </c>
      <c r="M63" s="42">
        <v>4755.6000000000004</v>
      </c>
      <c r="N63" s="41">
        <v>0</v>
      </c>
      <c r="O63" s="41">
        <v>0</v>
      </c>
      <c r="P63" s="41">
        <v>0</v>
      </c>
      <c r="Q63" s="41">
        <v>0</v>
      </c>
    </row>
    <row r="64" spans="1:17" x14ac:dyDescent="0.25">
      <c r="A64" s="40" t="s">
        <v>36</v>
      </c>
      <c r="B64" s="71">
        <v>12</v>
      </c>
      <c r="C64" s="71">
        <v>4</v>
      </c>
      <c r="D64" s="71">
        <v>6</v>
      </c>
      <c r="E64" s="71">
        <v>4</v>
      </c>
      <c r="F64" s="60">
        <v>6606</v>
      </c>
      <c r="G64" s="60">
        <v>10000</v>
      </c>
      <c r="H64" s="60">
        <v>8917.9500000000007</v>
      </c>
      <c r="I64" s="42">
        <f>SUM(F64:H64)</f>
        <v>25523.95</v>
      </c>
      <c r="J64" s="41">
        <v>2</v>
      </c>
      <c r="K64" s="42">
        <v>7524</v>
      </c>
      <c r="L64" s="41">
        <v>4</v>
      </c>
      <c r="M64" s="42">
        <v>17999.95</v>
      </c>
      <c r="N64" s="41">
        <v>0</v>
      </c>
      <c r="O64" s="41">
        <v>0</v>
      </c>
      <c r="P64" s="41">
        <v>0</v>
      </c>
      <c r="Q64" s="41">
        <v>0</v>
      </c>
    </row>
    <row r="65" spans="1:17" x14ac:dyDescent="0.25">
      <c r="A65" s="68" t="s">
        <v>37</v>
      </c>
      <c r="B65" s="62">
        <v>6</v>
      </c>
      <c r="C65" s="62">
        <v>0</v>
      </c>
      <c r="D65" s="62">
        <v>4</v>
      </c>
      <c r="E65" s="62">
        <v>0</v>
      </c>
      <c r="F65" s="61">
        <v>4181</v>
      </c>
      <c r="G65" s="61">
        <v>4626.45</v>
      </c>
      <c r="H65" s="61">
        <v>6743.45</v>
      </c>
      <c r="I65" s="42">
        <f t="shared" ref="I65:I67" si="6">SUM(F65:H65)</f>
        <v>15550.900000000001</v>
      </c>
      <c r="J65" s="62">
        <v>2</v>
      </c>
      <c r="K65" s="72">
        <v>7272</v>
      </c>
      <c r="L65" s="62">
        <v>2</v>
      </c>
      <c r="M65" s="63">
        <v>8278.9</v>
      </c>
      <c r="N65" s="62">
        <v>0</v>
      </c>
      <c r="O65" s="63">
        <v>0</v>
      </c>
      <c r="P65" s="62">
        <v>0</v>
      </c>
      <c r="Q65" s="62">
        <v>0</v>
      </c>
    </row>
    <row r="66" spans="1:17" x14ac:dyDescent="0.25">
      <c r="A66" s="40" t="s">
        <v>38</v>
      </c>
      <c r="B66" s="41">
        <v>22</v>
      </c>
      <c r="C66" s="41">
        <v>8</v>
      </c>
      <c r="D66" s="41">
        <v>19</v>
      </c>
      <c r="E66" s="41">
        <v>5</v>
      </c>
      <c r="F66" s="60">
        <v>23119</v>
      </c>
      <c r="G66" s="60">
        <v>23354.6</v>
      </c>
      <c r="H66" s="60">
        <v>25784.36</v>
      </c>
      <c r="I66" s="42">
        <f t="shared" si="6"/>
        <v>72257.959999999992</v>
      </c>
      <c r="J66" s="41">
        <v>8</v>
      </c>
      <c r="K66" s="42">
        <v>22631.140000000003</v>
      </c>
      <c r="L66" s="41">
        <v>9</v>
      </c>
      <c r="M66" s="42">
        <v>33410.06</v>
      </c>
      <c r="N66" s="41">
        <v>2</v>
      </c>
      <c r="O66" s="41">
        <v>16216.76</v>
      </c>
      <c r="P66" s="41">
        <v>0</v>
      </c>
      <c r="Q66" s="41">
        <v>0</v>
      </c>
    </row>
    <row r="67" spans="1:17" x14ac:dyDescent="0.25">
      <c r="A67" s="40" t="s">
        <v>39</v>
      </c>
      <c r="B67" s="41">
        <v>7</v>
      </c>
      <c r="C67" s="41">
        <v>5</v>
      </c>
      <c r="D67" s="41">
        <v>3</v>
      </c>
      <c r="E67" s="41">
        <v>3</v>
      </c>
      <c r="F67" s="60">
        <v>3303</v>
      </c>
      <c r="G67" s="60">
        <v>5319.93</v>
      </c>
      <c r="H67" s="60">
        <v>4869.07</v>
      </c>
      <c r="I67" s="42">
        <f t="shared" si="6"/>
        <v>13492</v>
      </c>
      <c r="J67" s="41">
        <v>1</v>
      </c>
      <c r="K67" s="42">
        <v>2334</v>
      </c>
      <c r="L67" s="41">
        <v>2</v>
      </c>
      <c r="M67" s="42">
        <v>11158</v>
      </c>
      <c r="N67" s="41">
        <v>0</v>
      </c>
      <c r="O67" s="41">
        <v>0</v>
      </c>
      <c r="P67" s="41">
        <v>0</v>
      </c>
      <c r="Q67" s="41">
        <v>0</v>
      </c>
    </row>
    <row r="68" spans="1:17" x14ac:dyDescent="0.25">
      <c r="A68" s="43" t="s">
        <v>63</v>
      </c>
      <c r="B68" s="28">
        <f t="shared" ref="B68:Q68" si="7">SUM(B57:B67)</f>
        <v>109</v>
      </c>
      <c r="C68" s="28">
        <f t="shared" si="7"/>
        <v>40</v>
      </c>
      <c r="D68" s="28">
        <f t="shared" si="7"/>
        <v>65</v>
      </c>
      <c r="E68" s="28">
        <f t="shared" si="7"/>
        <v>23</v>
      </c>
      <c r="F68" s="28">
        <f t="shared" si="7"/>
        <v>63350.92</v>
      </c>
      <c r="G68" s="30">
        <f t="shared" si="7"/>
        <v>81629.109999999986</v>
      </c>
      <c r="H68" s="55">
        <f t="shared" si="7"/>
        <v>81308.01999999999</v>
      </c>
      <c r="I68" s="29">
        <f t="shared" si="7"/>
        <v>226288.05</v>
      </c>
      <c r="J68" s="73">
        <f t="shared" si="7"/>
        <v>29</v>
      </c>
      <c r="K68" s="30">
        <f t="shared" si="7"/>
        <v>81631.16</v>
      </c>
      <c r="L68" s="73">
        <f t="shared" si="7"/>
        <v>31</v>
      </c>
      <c r="M68" s="30">
        <f t="shared" si="7"/>
        <v>123526.20999999999</v>
      </c>
      <c r="N68" s="73">
        <f t="shared" si="7"/>
        <v>5</v>
      </c>
      <c r="O68" s="30">
        <f t="shared" si="7"/>
        <v>21130.68</v>
      </c>
      <c r="P68" s="73">
        <f t="shared" si="7"/>
        <v>0</v>
      </c>
      <c r="Q68" s="30">
        <f t="shared" si="7"/>
        <v>0</v>
      </c>
    </row>
    <row r="69" spans="1:17" x14ac:dyDescent="0.25">
      <c r="A69" s="45"/>
      <c r="B69" s="52"/>
      <c r="C69" s="52"/>
      <c r="D69" s="52"/>
      <c r="E69" s="52"/>
      <c r="F69" s="52"/>
      <c r="G69" s="53"/>
      <c r="H69" s="74"/>
      <c r="I69" s="75"/>
      <c r="J69" s="76"/>
      <c r="K69" s="53"/>
      <c r="L69" s="76"/>
      <c r="M69" s="53"/>
      <c r="N69" s="76"/>
      <c r="O69" s="53"/>
      <c r="P69" s="76"/>
      <c r="Q69" s="53"/>
    </row>
    <row r="70" spans="1:17" x14ac:dyDescent="0.25">
      <c r="A70" s="77" t="s">
        <v>46</v>
      </c>
    </row>
    <row r="71" spans="1:17" x14ac:dyDescent="0.25">
      <c r="A71" s="2" t="s">
        <v>43</v>
      </c>
      <c r="B71" s="32">
        <v>23</v>
      </c>
      <c r="C71" s="32">
        <v>5</v>
      </c>
      <c r="D71" s="32">
        <v>15</v>
      </c>
      <c r="E71" s="32">
        <v>3</v>
      </c>
      <c r="F71" s="35">
        <v>13211</v>
      </c>
      <c r="G71" s="35">
        <v>14644.21</v>
      </c>
      <c r="H71" s="35">
        <v>13926.02</v>
      </c>
      <c r="I71" s="35">
        <v>41781.230000000003</v>
      </c>
      <c r="J71" s="32">
        <v>9</v>
      </c>
      <c r="K71" s="35">
        <v>28238.23</v>
      </c>
      <c r="L71" s="32">
        <v>6</v>
      </c>
      <c r="M71" s="35">
        <v>13543</v>
      </c>
      <c r="N71" s="32">
        <v>0</v>
      </c>
      <c r="O71" s="35">
        <v>0</v>
      </c>
      <c r="P71" s="32">
        <v>0</v>
      </c>
      <c r="Q71" s="32">
        <v>0</v>
      </c>
    </row>
    <row r="72" spans="1:17" x14ac:dyDescent="0.25">
      <c r="A72" s="2" t="s">
        <v>152</v>
      </c>
      <c r="B72" s="32">
        <v>18</v>
      </c>
      <c r="C72" s="32">
        <v>2</v>
      </c>
      <c r="D72" s="32">
        <v>7</v>
      </c>
      <c r="E72" s="32">
        <v>2</v>
      </c>
      <c r="F72" s="35">
        <v>10568.8</v>
      </c>
      <c r="G72" s="35">
        <v>10568.8</v>
      </c>
      <c r="H72" s="35">
        <v>10954.8</v>
      </c>
      <c r="I72" s="35">
        <v>32092.400000000001</v>
      </c>
      <c r="J72" s="32">
        <v>6</v>
      </c>
      <c r="K72" s="35">
        <v>28792.400000000001</v>
      </c>
      <c r="L72" s="32">
        <v>1</v>
      </c>
      <c r="M72" s="35">
        <v>3300</v>
      </c>
      <c r="N72" s="32">
        <v>0</v>
      </c>
      <c r="O72" s="35">
        <v>0</v>
      </c>
      <c r="P72" s="32">
        <v>0</v>
      </c>
      <c r="Q72" s="32">
        <v>0</v>
      </c>
    </row>
    <row r="73" spans="1:17" x14ac:dyDescent="0.25">
      <c r="A73" s="36" t="s">
        <v>153</v>
      </c>
      <c r="B73" s="37">
        <v>7</v>
      </c>
      <c r="C73" s="37">
        <v>0</v>
      </c>
      <c r="D73" s="37">
        <v>3</v>
      </c>
      <c r="E73" s="37">
        <v>0</v>
      </c>
      <c r="F73" s="38">
        <v>3699.08</v>
      </c>
      <c r="G73" s="38">
        <v>5057.1000000000004</v>
      </c>
      <c r="H73" s="38">
        <v>4377.82</v>
      </c>
      <c r="I73" s="38">
        <f>SUM(F73:H73)</f>
        <v>13134</v>
      </c>
      <c r="J73" s="37">
        <v>3</v>
      </c>
      <c r="K73" s="38">
        <v>13134</v>
      </c>
      <c r="L73" s="37">
        <v>0</v>
      </c>
      <c r="M73" s="38">
        <v>0</v>
      </c>
      <c r="N73" s="37">
        <v>0</v>
      </c>
      <c r="O73" s="38">
        <v>0</v>
      </c>
      <c r="P73" s="37">
        <v>0</v>
      </c>
      <c r="Q73" s="37">
        <v>0</v>
      </c>
    </row>
    <row r="74" spans="1:17" x14ac:dyDescent="0.25">
      <c r="A74" s="2" t="s">
        <v>41</v>
      </c>
      <c r="B74" s="32">
        <v>24</v>
      </c>
      <c r="C74" s="32">
        <v>11</v>
      </c>
      <c r="D74" s="32">
        <v>13</v>
      </c>
      <c r="E74" s="32">
        <v>7</v>
      </c>
      <c r="F74" s="35">
        <v>13211</v>
      </c>
      <c r="G74" s="35">
        <v>13211</v>
      </c>
      <c r="H74" s="35">
        <v>13372.62</v>
      </c>
      <c r="I74" s="35">
        <f>F74+G74+H74</f>
        <v>39794.620000000003</v>
      </c>
      <c r="J74" s="32">
        <v>7</v>
      </c>
      <c r="K74" s="35">
        <v>24030</v>
      </c>
      <c r="L74" s="32">
        <v>4</v>
      </c>
      <c r="M74" s="35">
        <v>12936</v>
      </c>
      <c r="N74" s="32">
        <v>2</v>
      </c>
      <c r="O74" s="35">
        <v>2828.62</v>
      </c>
      <c r="P74" s="32">
        <v>0</v>
      </c>
      <c r="Q74" s="32">
        <v>0</v>
      </c>
    </row>
    <row r="75" spans="1:17" x14ac:dyDescent="0.25">
      <c r="A75" s="2" t="s">
        <v>42</v>
      </c>
      <c r="B75" s="32">
        <v>6</v>
      </c>
      <c r="C75" s="32">
        <v>0</v>
      </c>
      <c r="D75" s="32">
        <v>3</v>
      </c>
      <c r="E75" s="32">
        <v>0</v>
      </c>
      <c r="F75" s="35">
        <v>1981.66</v>
      </c>
      <c r="G75" s="35">
        <v>2802.58</v>
      </c>
      <c r="H75" s="35">
        <v>2391.7600000000002</v>
      </c>
      <c r="I75" s="35">
        <v>7176</v>
      </c>
      <c r="J75" s="32">
        <v>2</v>
      </c>
      <c r="K75" s="35">
        <v>4812</v>
      </c>
      <c r="L75" s="32">
        <v>1</v>
      </c>
      <c r="M75" s="35">
        <v>2364</v>
      </c>
      <c r="N75" s="32">
        <v>0</v>
      </c>
      <c r="O75" s="35">
        <v>0</v>
      </c>
      <c r="P75" s="32">
        <v>0</v>
      </c>
      <c r="Q75" s="32">
        <v>0</v>
      </c>
    </row>
    <row r="76" spans="1:17" x14ac:dyDescent="0.25">
      <c r="A76" s="2" t="s">
        <v>154</v>
      </c>
      <c r="B76" s="32">
        <v>5</v>
      </c>
      <c r="C76" s="32">
        <v>2</v>
      </c>
      <c r="D76" s="32">
        <v>2</v>
      </c>
      <c r="E76" s="32">
        <v>1</v>
      </c>
      <c r="F76" s="35">
        <v>3929</v>
      </c>
      <c r="G76" s="35">
        <v>3929</v>
      </c>
      <c r="H76" s="35">
        <v>3929</v>
      </c>
      <c r="I76" s="35">
        <v>11787</v>
      </c>
      <c r="J76" s="32">
        <v>1</v>
      </c>
      <c r="K76" s="35">
        <v>4920</v>
      </c>
      <c r="L76" s="32">
        <v>1</v>
      </c>
      <c r="M76" s="35">
        <v>6867</v>
      </c>
      <c r="N76" s="32">
        <v>0</v>
      </c>
      <c r="O76" s="35">
        <v>0</v>
      </c>
      <c r="P76" s="32">
        <v>0</v>
      </c>
      <c r="Q76" s="32">
        <v>0</v>
      </c>
    </row>
    <row r="77" spans="1:17" x14ac:dyDescent="0.25">
      <c r="A77" s="2" t="s">
        <v>44</v>
      </c>
      <c r="B77" s="32">
        <v>26</v>
      </c>
      <c r="C77" s="32">
        <v>13</v>
      </c>
      <c r="D77" s="32">
        <v>10</v>
      </c>
      <c r="E77" s="32">
        <v>10</v>
      </c>
      <c r="F77" s="35">
        <v>10568.8</v>
      </c>
      <c r="G77" s="35">
        <v>10568.8</v>
      </c>
      <c r="H77" s="35">
        <v>11404.38</v>
      </c>
      <c r="I77" s="35">
        <v>32541.98</v>
      </c>
      <c r="J77" s="32">
        <v>3</v>
      </c>
      <c r="K77" s="35">
        <v>6395</v>
      </c>
      <c r="L77" s="32">
        <v>5</v>
      </c>
      <c r="M77" s="35">
        <v>22637.7</v>
      </c>
      <c r="N77" s="32">
        <v>2</v>
      </c>
      <c r="O77" s="32">
        <v>3509.28</v>
      </c>
      <c r="P77" s="32">
        <v>0</v>
      </c>
      <c r="Q77" s="32">
        <v>0</v>
      </c>
    </row>
    <row r="78" spans="1:17" x14ac:dyDescent="0.25">
      <c r="A78" s="2" t="s">
        <v>45</v>
      </c>
      <c r="B78" s="32">
        <v>9</v>
      </c>
      <c r="C78" s="32">
        <v>0</v>
      </c>
      <c r="D78" s="32">
        <v>4</v>
      </c>
      <c r="E78" s="32">
        <v>0</v>
      </c>
      <c r="F78" s="35">
        <v>6037.35</v>
      </c>
      <c r="G78" s="35">
        <v>6037.36</v>
      </c>
      <c r="H78" s="35">
        <v>7286.44</v>
      </c>
      <c r="I78" s="35">
        <v>19361.150000000001</v>
      </c>
      <c r="J78" s="32"/>
      <c r="K78" s="35">
        <v>0</v>
      </c>
      <c r="L78" s="32">
        <v>4</v>
      </c>
      <c r="M78" s="35">
        <v>19361.150000000001</v>
      </c>
      <c r="N78" s="32">
        <v>0</v>
      </c>
      <c r="O78" s="35">
        <v>0</v>
      </c>
      <c r="P78" s="32">
        <v>0</v>
      </c>
      <c r="Q78" s="32">
        <v>0</v>
      </c>
    </row>
    <row r="79" spans="1:17" x14ac:dyDescent="0.25">
      <c r="A79" s="43" t="s">
        <v>63</v>
      </c>
      <c r="B79" s="28">
        <f>SUM(B71:B78)</f>
        <v>118</v>
      </c>
      <c r="C79" s="28">
        <f t="shared" ref="C79:Q79" si="8">SUM(C71:C78)</f>
        <v>33</v>
      </c>
      <c r="D79" s="28">
        <f t="shared" si="8"/>
        <v>57</v>
      </c>
      <c r="E79" s="28">
        <f t="shared" si="8"/>
        <v>23</v>
      </c>
      <c r="F79" s="28">
        <f t="shared" si="8"/>
        <v>63206.689999999995</v>
      </c>
      <c r="G79" s="28">
        <f t="shared" si="8"/>
        <v>66818.850000000006</v>
      </c>
      <c r="H79" s="28">
        <f t="shared" si="8"/>
        <v>67642.84</v>
      </c>
      <c r="I79" s="28">
        <f t="shared" si="8"/>
        <v>197668.38</v>
      </c>
      <c r="J79" s="28">
        <f t="shared" si="8"/>
        <v>31</v>
      </c>
      <c r="K79" s="28">
        <f t="shared" si="8"/>
        <v>110321.63</v>
      </c>
      <c r="L79" s="28">
        <f t="shared" si="8"/>
        <v>22</v>
      </c>
      <c r="M79" s="28">
        <f t="shared" si="8"/>
        <v>81008.850000000006</v>
      </c>
      <c r="N79" s="28">
        <f t="shared" si="8"/>
        <v>4</v>
      </c>
      <c r="O79" s="28">
        <f t="shared" si="8"/>
        <v>6337.9</v>
      </c>
      <c r="P79" s="28">
        <f t="shared" si="8"/>
        <v>0</v>
      </c>
      <c r="Q79" s="28">
        <f t="shared" si="8"/>
        <v>0</v>
      </c>
    </row>
    <row r="81" spans="1:17" x14ac:dyDescent="0.25">
      <c r="A81" s="77" t="s">
        <v>47</v>
      </c>
    </row>
    <row r="82" spans="1:17" x14ac:dyDescent="0.25">
      <c r="A82" s="2" t="s">
        <v>187</v>
      </c>
      <c r="B82" s="32">
        <v>7</v>
      </c>
      <c r="C82" s="32">
        <v>0</v>
      </c>
      <c r="D82" s="32">
        <v>4</v>
      </c>
      <c r="E82" s="32">
        <v>0</v>
      </c>
      <c r="F82" s="35">
        <v>6743.45</v>
      </c>
      <c r="G82" s="35">
        <v>6743.45</v>
      </c>
      <c r="H82" s="35">
        <v>7082.72</v>
      </c>
      <c r="I82" s="35">
        <v>20569.62</v>
      </c>
      <c r="J82" s="32">
        <v>2</v>
      </c>
      <c r="K82" s="35">
        <v>10717.62</v>
      </c>
      <c r="L82" s="32">
        <v>2</v>
      </c>
      <c r="M82" s="35">
        <v>9852</v>
      </c>
      <c r="N82" s="32">
        <v>0</v>
      </c>
      <c r="O82" s="35">
        <v>0</v>
      </c>
      <c r="P82" s="32">
        <v>0</v>
      </c>
      <c r="Q82" s="32">
        <v>0</v>
      </c>
    </row>
    <row r="83" spans="1:17" x14ac:dyDescent="0.25">
      <c r="A83" s="36" t="s">
        <v>188</v>
      </c>
      <c r="B83" s="37">
        <v>18</v>
      </c>
      <c r="C83" s="37">
        <v>4</v>
      </c>
      <c r="D83" s="37">
        <v>10</v>
      </c>
      <c r="E83" s="37">
        <v>4</v>
      </c>
      <c r="F83" s="38">
        <v>10083.76</v>
      </c>
      <c r="G83" s="38">
        <v>10083.77</v>
      </c>
      <c r="H83" s="38">
        <v>10083.469999999999</v>
      </c>
      <c r="I83" s="38">
        <v>30251</v>
      </c>
      <c r="J83" s="37">
        <v>4</v>
      </c>
      <c r="K83" s="38">
        <v>14855</v>
      </c>
      <c r="L83" s="37">
        <v>6</v>
      </c>
      <c r="M83" s="38">
        <v>15396</v>
      </c>
      <c r="N83" s="37">
        <v>0</v>
      </c>
      <c r="O83" s="38">
        <v>0</v>
      </c>
      <c r="P83" s="37">
        <v>0</v>
      </c>
      <c r="Q83" s="37">
        <v>0</v>
      </c>
    </row>
    <row r="84" spans="1:17" x14ac:dyDescent="0.25">
      <c r="A84" s="2" t="s">
        <v>111</v>
      </c>
      <c r="B84" s="32">
        <v>14</v>
      </c>
      <c r="C84" s="32">
        <v>7</v>
      </c>
      <c r="D84" s="32">
        <v>5</v>
      </c>
      <c r="E84" s="32">
        <v>3</v>
      </c>
      <c r="F84" s="35">
        <v>4046.08</v>
      </c>
      <c r="G84" s="35">
        <v>5610.94</v>
      </c>
      <c r="H84" s="35">
        <v>4827.9799999999996</v>
      </c>
      <c r="I84" s="35">
        <v>14485</v>
      </c>
      <c r="J84" s="32">
        <v>5</v>
      </c>
      <c r="K84" s="35">
        <v>14485</v>
      </c>
      <c r="L84" s="32">
        <v>0</v>
      </c>
      <c r="M84" s="35">
        <v>0</v>
      </c>
      <c r="N84" s="32">
        <v>0</v>
      </c>
      <c r="O84" s="35">
        <v>0</v>
      </c>
      <c r="P84" s="32">
        <v>0</v>
      </c>
      <c r="Q84" s="32">
        <v>0</v>
      </c>
    </row>
    <row r="85" spans="1:17" x14ac:dyDescent="0.25">
      <c r="A85" s="2" t="s">
        <v>189</v>
      </c>
      <c r="B85" s="32">
        <v>24</v>
      </c>
      <c r="C85" s="32">
        <v>12</v>
      </c>
      <c r="D85" s="32">
        <v>9</v>
      </c>
      <c r="E85" s="32">
        <v>2</v>
      </c>
      <c r="F85" s="35">
        <v>10115.18</v>
      </c>
      <c r="G85" s="35">
        <v>10115.32</v>
      </c>
      <c r="H85" s="127">
        <v>11112.3</v>
      </c>
      <c r="I85" s="127">
        <v>31342.799999999999</v>
      </c>
      <c r="J85" s="32">
        <v>6</v>
      </c>
      <c r="K85" s="35">
        <v>21552</v>
      </c>
      <c r="L85" s="32">
        <v>3</v>
      </c>
      <c r="M85" s="35">
        <v>9790.7999999999993</v>
      </c>
      <c r="N85" s="32">
        <v>0</v>
      </c>
      <c r="O85" s="35">
        <v>0</v>
      </c>
      <c r="P85" s="32">
        <v>0</v>
      </c>
      <c r="Q85" s="32">
        <v>0</v>
      </c>
    </row>
    <row r="86" spans="1:17" x14ac:dyDescent="0.25">
      <c r="A86" s="2" t="s">
        <v>106</v>
      </c>
      <c r="B86" s="32">
        <v>9</v>
      </c>
      <c r="C86" s="32">
        <v>2</v>
      </c>
      <c r="D86" s="32">
        <v>4</v>
      </c>
      <c r="E86" s="32">
        <v>0</v>
      </c>
      <c r="F86" s="35">
        <v>5237.67</v>
      </c>
      <c r="G86" s="35">
        <v>5237.68</v>
      </c>
      <c r="H86" s="35">
        <v>5236.8900000000003</v>
      </c>
      <c r="I86" s="35">
        <v>15712.24</v>
      </c>
      <c r="J86" s="78">
        <v>2</v>
      </c>
      <c r="K86" s="35">
        <v>8683.24</v>
      </c>
      <c r="L86" s="78">
        <v>2</v>
      </c>
      <c r="M86" s="35">
        <v>7029</v>
      </c>
      <c r="N86" s="32">
        <v>0</v>
      </c>
      <c r="O86" s="35">
        <v>0</v>
      </c>
      <c r="P86" s="32">
        <v>0</v>
      </c>
      <c r="Q86" s="35">
        <v>0</v>
      </c>
    </row>
    <row r="87" spans="1:17" x14ac:dyDescent="0.25">
      <c r="A87" s="46" t="s">
        <v>109</v>
      </c>
      <c r="B87" s="47">
        <v>16</v>
      </c>
      <c r="C87" s="47">
        <v>8</v>
      </c>
      <c r="D87" s="47">
        <v>6</v>
      </c>
      <c r="E87" s="47">
        <v>5</v>
      </c>
      <c r="F87" s="48">
        <v>4383.26</v>
      </c>
      <c r="G87" s="48">
        <v>8427.74</v>
      </c>
      <c r="H87" s="48">
        <v>6407</v>
      </c>
      <c r="I87" s="48">
        <v>19218</v>
      </c>
      <c r="J87" s="47">
        <v>4</v>
      </c>
      <c r="K87" s="48">
        <v>13904</v>
      </c>
      <c r="L87" s="47">
        <v>2</v>
      </c>
      <c r="M87" s="48">
        <v>5314</v>
      </c>
      <c r="N87" s="47">
        <v>0</v>
      </c>
      <c r="O87" s="48">
        <v>0</v>
      </c>
      <c r="P87" s="47">
        <v>0</v>
      </c>
      <c r="Q87" s="47">
        <v>0</v>
      </c>
    </row>
    <row r="88" spans="1:17" x14ac:dyDescent="0.25">
      <c r="A88" s="79" t="s">
        <v>190</v>
      </c>
      <c r="B88" s="80">
        <v>14</v>
      </c>
      <c r="C88" s="80">
        <v>8</v>
      </c>
      <c r="D88" s="80">
        <v>6</v>
      </c>
      <c r="E88" s="80">
        <v>2</v>
      </c>
      <c r="F88" s="81">
        <v>6743.45</v>
      </c>
      <c r="G88" s="81">
        <v>8818.5499999999993</v>
      </c>
      <c r="H88" s="81">
        <v>7785.7</v>
      </c>
      <c r="I88" s="35">
        <v>23347.7</v>
      </c>
      <c r="J88" s="32">
        <v>6</v>
      </c>
      <c r="K88" s="35">
        <v>23347.7</v>
      </c>
      <c r="L88" s="32">
        <v>0</v>
      </c>
      <c r="M88" s="35">
        <v>0</v>
      </c>
      <c r="N88" s="32">
        <v>0</v>
      </c>
      <c r="O88" s="35">
        <v>0</v>
      </c>
      <c r="P88" s="32">
        <v>0</v>
      </c>
      <c r="Q88" s="32">
        <v>0</v>
      </c>
    </row>
    <row r="89" spans="1:17" x14ac:dyDescent="0.25">
      <c r="A89" s="2" t="s">
        <v>191</v>
      </c>
      <c r="B89" s="32">
        <v>22</v>
      </c>
      <c r="C89" s="32">
        <v>9</v>
      </c>
      <c r="D89" s="32">
        <v>6</v>
      </c>
      <c r="E89" s="32">
        <v>6</v>
      </c>
      <c r="F89" s="35">
        <v>6069.11</v>
      </c>
      <c r="G89" s="35">
        <v>10793.41</v>
      </c>
      <c r="H89" s="35">
        <v>8431.08</v>
      </c>
      <c r="I89" s="35">
        <v>25293.599999999999</v>
      </c>
      <c r="J89" s="32">
        <v>3</v>
      </c>
      <c r="K89" s="35">
        <v>11358</v>
      </c>
      <c r="L89" s="32">
        <v>3</v>
      </c>
      <c r="M89" s="35">
        <v>13935.6</v>
      </c>
      <c r="N89" s="32">
        <v>0</v>
      </c>
      <c r="O89" s="35">
        <v>0</v>
      </c>
      <c r="P89" s="32">
        <v>0</v>
      </c>
      <c r="Q89" s="32">
        <v>0</v>
      </c>
    </row>
    <row r="90" spans="1:17" x14ac:dyDescent="0.25">
      <c r="A90" s="2" t="s">
        <v>192</v>
      </c>
      <c r="B90" s="32">
        <v>10</v>
      </c>
      <c r="C90" s="32">
        <v>1</v>
      </c>
      <c r="D90" s="32">
        <v>7</v>
      </c>
      <c r="E90" s="32">
        <v>1</v>
      </c>
      <c r="F90" s="35">
        <v>6453.5</v>
      </c>
      <c r="G90" s="35">
        <v>6453.5</v>
      </c>
      <c r="H90" s="35">
        <v>6454.69</v>
      </c>
      <c r="I90" s="35">
        <v>19361.689999999999</v>
      </c>
      <c r="J90" s="32">
        <v>5</v>
      </c>
      <c r="K90" s="35">
        <v>14693.69</v>
      </c>
      <c r="L90" s="32">
        <v>2</v>
      </c>
      <c r="M90" s="35">
        <v>4668</v>
      </c>
      <c r="N90" s="32">
        <v>0</v>
      </c>
      <c r="O90" s="35">
        <v>0</v>
      </c>
      <c r="P90" s="32">
        <v>0</v>
      </c>
      <c r="Q90" s="32">
        <v>0</v>
      </c>
    </row>
    <row r="91" spans="1:17" x14ac:dyDescent="0.25">
      <c r="A91" s="2" t="s">
        <v>107</v>
      </c>
      <c r="B91" s="32">
        <v>23</v>
      </c>
      <c r="C91" s="32">
        <v>8</v>
      </c>
      <c r="D91" s="32">
        <v>8</v>
      </c>
      <c r="E91" s="32">
        <v>6</v>
      </c>
      <c r="F91" s="35">
        <v>10415.27</v>
      </c>
      <c r="G91" s="35">
        <v>15111.91</v>
      </c>
      <c r="H91" s="35">
        <v>12762.42</v>
      </c>
      <c r="I91" s="35">
        <v>38289.599999999999</v>
      </c>
      <c r="J91" s="32">
        <v>3</v>
      </c>
      <c r="K91" s="35">
        <v>6576.02</v>
      </c>
      <c r="L91" s="32">
        <v>3</v>
      </c>
      <c r="M91" s="35">
        <v>16566.84</v>
      </c>
      <c r="N91" s="32">
        <v>2</v>
      </c>
      <c r="O91" s="35">
        <v>15146.74</v>
      </c>
      <c r="P91" s="32">
        <v>0</v>
      </c>
      <c r="Q91" s="32">
        <v>0</v>
      </c>
    </row>
    <row r="92" spans="1:17" x14ac:dyDescent="0.25">
      <c r="A92" s="82" t="s">
        <v>108</v>
      </c>
      <c r="B92" s="83">
        <v>19</v>
      </c>
      <c r="C92" s="83">
        <v>4</v>
      </c>
      <c r="D92" s="83">
        <v>9</v>
      </c>
      <c r="E92" s="83">
        <v>2</v>
      </c>
      <c r="F92" s="84">
        <v>10115.18</v>
      </c>
      <c r="G92" s="84">
        <v>18759.52</v>
      </c>
      <c r="H92" s="84">
        <v>14883.32</v>
      </c>
      <c r="I92" s="84">
        <v>43758.02</v>
      </c>
      <c r="J92" s="83">
        <v>6</v>
      </c>
      <c r="K92" s="84">
        <v>29566.34</v>
      </c>
      <c r="L92" s="83">
        <v>1</v>
      </c>
      <c r="M92" s="84">
        <v>4243.68</v>
      </c>
      <c r="N92" s="83">
        <v>2</v>
      </c>
      <c r="O92" s="84">
        <v>9948</v>
      </c>
      <c r="P92" s="83">
        <v>0</v>
      </c>
      <c r="Q92" s="83">
        <v>0</v>
      </c>
    </row>
    <row r="93" spans="1:17" x14ac:dyDescent="0.25">
      <c r="A93" s="2" t="s">
        <v>193</v>
      </c>
      <c r="B93" s="32">
        <v>14</v>
      </c>
      <c r="C93" s="32">
        <v>1</v>
      </c>
      <c r="D93" s="32">
        <v>8</v>
      </c>
      <c r="E93" s="32">
        <v>1</v>
      </c>
      <c r="F93" s="35">
        <v>10115.18</v>
      </c>
      <c r="G93" s="35">
        <v>10115.18</v>
      </c>
      <c r="H93" s="35">
        <v>13107.83</v>
      </c>
      <c r="I93" s="35">
        <v>33338.19</v>
      </c>
      <c r="J93" s="32">
        <v>7</v>
      </c>
      <c r="K93" s="35">
        <v>28052.19</v>
      </c>
      <c r="L93" s="32">
        <v>1</v>
      </c>
      <c r="M93" s="35">
        <v>5286</v>
      </c>
      <c r="N93" s="32">
        <v>0</v>
      </c>
      <c r="O93" s="35">
        <v>0</v>
      </c>
      <c r="P93" s="32">
        <v>0</v>
      </c>
      <c r="Q93" s="32">
        <v>0</v>
      </c>
    </row>
    <row r="94" spans="1:17" x14ac:dyDescent="0.25">
      <c r="A94" s="85" t="s">
        <v>110</v>
      </c>
      <c r="B94" s="32">
        <v>18</v>
      </c>
      <c r="C94" s="32">
        <v>6</v>
      </c>
      <c r="D94" s="32">
        <v>6</v>
      </c>
      <c r="E94" s="32">
        <v>4</v>
      </c>
      <c r="F94" s="35">
        <v>6461.72</v>
      </c>
      <c r="G94" s="35">
        <v>6461.75</v>
      </c>
      <c r="H94" s="35">
        <v>6460.76</v>
      </c>
      <c r="I94" s="35">
        <f>SUM(F94:H94)</f>
        <v>19384.230000000003</v>
      </c>
      <c r="J94" s="32">
        <v>3</v>
      </c>
      <c r="K94" s="35">
        <v>4552.2299999999996</v>
      </c>
      <c r="L94" s="32">
        <v>3</v>
      </c>
      <c r="M94" s="35">
        <v>14832</v>
      </c>
      <c r="N94" s="32">
        <v>0</v>
      </c>
      <c r="O94" s="35">
        <v>0</v>
      </c>
      <c r="P94" s="32">
        <v>0</v>
      </c>
      <c r="Q94" s="32">
        <v>0</v>
      </c>
    </row>
    <row r="95" spans="1:17" x14ac:dyDescent="0.25">
      <c r="A95" s="43" t="s">
        <v>63</v>
      </c>
      <c r="B95" s="28">
        <f t="shared" ref="B95:Q95" si="9">SUM(B82:B94)</f>
        <v>208</v>
      </c>
      <c r="C95" s="28">
        <f t="shared" si="9"/>
        <v>70</v>
      </c>
      <c r="D95" s="28">
        <f t="shared" si="9"/>
        <v>88</v>
      </c>
      <c r="E95" s="28">
        <f t="shared" si="9"/>
        <v>36</v>
      </c>
      <c r="F95" s="28">
        <f t="shared" si="9"/>
        <v>96982.81</v>
      </c>
      <c r="G95" s="30">
        <f t="shared" si="9"/>
        <v>122732.72</v>
      </c>
      <c r="H95" s="28">
        <f t="shared" si="9"/>
        <v>114636.16</v>
      </c>
      <c r="I95" s="30">
        <f>SUM(I82:I94)</f>
        <v>334351.69</v>
      </c>
      <c r="J95" s="28">
        <f t="shared" si="9"/>
        <v>56</v>
      </c>
      <c r="K95" s="28">
        <f t="shared" si="9"/>
        <v>202343.03</v>
      </c>
      <c r="L95" s="28">
        <f t="shared" si="9"/>
        <v>28</v>
      </c>
      <c r="M95" s="28">
        <f t="shared" si="9"/>
        <v>106913.91999999998</v>
      </c>
      <c r="N95" s="28">
        <f t="shared" si="9"/>
        <v>4</v>
      </c>
      <c r="O95" s="28">
        <f t="shared" si="9"/>
        <v>25094.739999999998</v>
      </c>
      <c r="P95" s="28">
        <f t="shared" si="9"/>
        <v>0</v>
      </c>
      <c r="Q95" s="28">
        <f t="shared" si="9"/>
        <v>0</v>
      </c>
    </row>
    <row r="97" spans="1:17" x14ac:dyDescent="0.25">
      <c r="A97" s="77" t="s">
        <v>48</v>
      </c>
    </row>
    <row r="98" spans="1:17" x14ac:dyDescent="0.25">
      <c r="A98" s="2" t="s">
        <v>112</v>
      </c>
      <c r="B98" s="32">
        <v>13</v>
      </c>
      <c r="C98" s="32">
        <v>7</v>
      </c>
      <c r="D98" s="32">
        <v>8</v>
      </c>
      <c r="E98" s="32">
        <v>7</v>
      </c>
      <c r="F98" s="35">
        <v>6773.46</v>
      </c>
      <c r="G98" s="35">
        <v>10000</v>
      </c>
      <c r="H98" s="35">
        <v>9851.06</v>
      </c>
      <c r="I98" s="35">
        <v>26624.52</v>
      </c>
      <c r="J98" s="32">
        <v>2</v>
      </c>
      <c r="K98" s="35">
        <v>5556</v>
      </c>
      <c r="L98" s="32">
        <v>5</v>
      </c>
      <c r="M98" s="35">
        <v>16443.72</v>
      </c>
      <c r="N98" s="32">
        <v>1</v>
      </c>
      <c r="O98" s="35">
        <v>4624.8</v>
      </c>
      <c r="P98" s="32">
        <v>0</v>
      </c>
      <c r="Q98" s="32">
        <v>0</v>
      </c>
    </row>
    <row r="99" spans="1:17" x14ac:dyDescent="0.25">
      <c r="A99" s="2" t="s">
        <v>113</v>
      </c>
      <c r="B99" s="86">
        <v>30</v>
      </c>
      <c r="C99" s="32">
        <v>10</v>
      </c>
      <c r="D99" s="32">
        <v>6</v>
      </c>
      <c r="E99" s="32">
        <v>6</v>
      </c>
      <c r="F99" s="35">
        <v>6773.46</v>
      </c>
      <c r="G99" s="35">
        <v>6773.47</v>
      </c>
      <c r="H99" s="35">
        <v>13179.21</v>
      </c>
      <c r="I99" s="35">
        <v>26726.14</v>
      </c>
      <c r="J99" s="32">
        <v>3</v>
      </c>
      <c r="K99" s="35">
        <v>17062.740000000002</v>
      </c>
      <c r="L99" s="32">
        <v>3</v>
      </c>
      <c r="M99" s="35">
        <v>9663.4</v>
      </c>
      <c r="N99" s="32">
        <v>0</v>
      </c>
      <c r="O99" s="32">
        <v>0</v>
      </c>
      <c r="P99" s="32">
        <v>0</v>
      </c>
      <c r="Q99" s="32">
        <v>0</v>
      </c>
    </row>
    <row r="100" spans="1:17" x14ac:dyDescent="0.25">
      <c r="A100" s="46" t="s">
        <v>114</v>
      </c>
      <c r="B100" s="80">
        <v>13</v>
      </c>
      <c r="C100" s="80">
        <v>7</v>
      </c>
      <c r="D100" s="80">
        <v>9</v>
      </c>
      <c r="E100" s="80">
        <v>4</v>
      </c>
      <c r="F100" s="81">
        <v>8805.4699999999993</v>
      </c>
      <c r="G100" s="81">
        <v>8805.5</v>
      </c>
      <c r="H100" s="81">
        <v>9096.23</v>
      </c>
      <c r="I100" s="87">
        <v>26707.200000000001</v>
      </c>
      <c r="J100" s="88">
        <v>5</v>
      </c>
      <c r="K100" s="81">
        <v>17149</v>
      </c>
      <c r="L100" s="80">
        <v>4</v>
      </c>
      <c r="M100" s="81">
        <v>9558.2000000000007</v>
      </c>
      <c r="N100" s="88">
        <v>0</v>
      </c>
      <c r="O100" s="88">
        <v>0</v>
      </c>
      <c r="P100" s="88">
        <v>0</v>
      </c>
      <c r="Q100" s="88">
        <v>0</v>
      </c>
    </row>
    <row r="101" spans="1:17" x14ac:dyDescent="0.25">
      <c r="A101" s="46" t="s">
        <v>115</v>
      </c>
      <c r="B101" s="80">
        <v>19</v>
      </c>
      <c r="C101" s="80">
        <v>8</v>
      </c>
      <c r="D101" s="80">
        <v>3</v>
      </c>
      <c r="E101" s="80">
        <v>3</v>
      </c>
      <c r="F101" s="81">
        <v>6773.46</v>
      </c>
      <c r="G101" s="81">
        <v>6773.46</v>
      </c>
      <c r="H101" s="81">
        <v>7507.08</v>
      </c>
      <c r="I101" s="87">
        <v>21054</v>
      </c>
      <c r="J101" s="88">
        <v>3</v>
      </c>
      <c r="K101" s="87">
        <v>21054</v>
      </c>
      <c r="L101" s="88">
        <v>0</v>
      </c>
      <c r="M101" s="87">
        <v>0</v>
      </c>
      <c r="N101" s="88">
        <v>0</v>
      </c>
      <c r="O101" s="87">
        <v>0</v>
      </c>
      <c r="P101" s="88">
        <v>0</v>
      </c>
      <c r="Q101" s="88">
        <v>0</v>
      </c>
    </row>
    <row r="102" spans="1:17" x14ac:dyDescent="0.25">
      <c r="A102" s="89" t="s">
        <v>157</v>
      </c>
      <c r="B102" s="90">
        <v>8</v>
      </c>
      <c r="C102" s="90">
        <v>0</v>
      </c>
      <c r="D102" s="90">
        <v>8</v>
      </c>
      <c r="E102" s="90">
        <v>0</v>
      </c>
      <c r="F102" s="91">
        <v>7338</v>
      </c>
      <c r="G102" s="91">
        <v>7338.18</v>
      </c>
      <c r="H102" s="91">
        <v>7337.26</v>
      </c>
      <c r="I102" s="92">
        <v>22013.440000000002</v>
      </c>
      <c r="J102" s="93">
        <v>3</v>
      </c>
      <c r="K102" s="92">
        <v>5973.19</v>
      </c>
      <c r="L102" s="93">
        <v>5</v>
      </c>
      <c r="M102" s="92">
        <v>16040.25</v>
      </c>
      <c r="N102" s="93">
        <v>0</v>
      </c>
      <c r="O102" s="93">
        <v>0</v>
      </c>
      <c r="P102" s="93">
        <v>0</v>
      </c>
      <c r="Q102" s="93">
        <v>0</v>
      </c>
    </row>
    <row r="103" spans="1:17" x14ac:dyDescent="0.25">
      <c r="A103" s="36" t="s">
        <v>116</v>
      </c>
      <c r="B103" s="80">
        <v>12</v>
      </c>
      <c r="C103" s="80">
        <v>3</v>
      </c>
      <c r="D103" s="80">
        <v>6</v>
      </c>
      <c r="E103" s="80">
        <v>3</v>
      </c>
      <c r="F103" s="81">
        <v>4741.42</v>
      </c>
      <c r="G103" s="81">
        <v>5300.71</v>
      </c>
      <c r="H103" s="81">
        <v>5022.38</v>
      </c>
      <c r="I103" s="94">
        <v>15064.51</v>
      </c>
      <c r="J103" s="95">
        <v>2</v>
      </c>
      <c r="K103" s="96">
        <v>3993.01</v>
      </c>
      <c r="L103" s="95">
        <v>4</v>
      </c>
      <c r="M103" s="97">
        <v>11071.5</v>
      </c>
      <c r="N103" s="95">
        <v>0</v>
      </c>
      <c r="O103" s="95">
        <v>0</v>
      </c>
      <c r="P103" s="95">
        <v>0</v>
      </c>
      <c r="Q103" s="98">
        <v>0</v>
      </c>
    </row>
    <row r="104" spans="1:17" x14ac:dyDescent="0.25">
      <c r="A104" s="79" t="s">
        <v>117</v>
      </c>
      <c r="B104" s="80">
        <v>18</v>
      </c>
      <c r="C104" s="80">
        <v>2</v>
      </c>
      <c r="D104" s="80">
        <v>2</v>
      </c>
      <c r="E104" s="80">
        <v>0</v>
      </c>
      <c r="F104" s="81">
        <v>3386.76</v>
      </c>
      <c r="G104" s="81">
        <v>3386.76</v>
      </c>
      <c r="H104" s="81">
        <v>5086.8599999999997</v>
      </c>
      <c r="I104" s="35">
        <v>11860.380000000001</v>
      </c>
      <c r="J104" s="32">
        <v>2</v>
      </c>
      <c r="K104" s="35">
        <v>11860.380000000001</v>
      </c>
      <c r="L104" s="32">
        <v>0</v>
      </c>
      <c r="M104" s="35">
        <v>0</v>
      </c>
      <c r="N104" s="32">
        <v>0</v>
      </c>
      <c r="O104" s="35">
        <v>0</v>
      </c>
      <c r="P104" s="32">
        <v>0</v>
      </c>
      <c r="Q104" s="32">
        <v>0</v>
      </c>
    </row>
    <row r="105" spans="1:17" x14ac:dyDescent="0.25">
      <c r="A105" s="2" t="s">
        <v>118</v>
      </c>
      <c r="B105" s="80">
        <v>14</v>
      </c>
      <c r="C105" s="80">
        <v>6</v>
      </c>
      <c r="D105" s="80">
        <v>11</v>
      </c>
      <c r="E105" s="80">
        <v>5</v>
      </c>
      <c r="F105" s="81">
        <v>19248.63</v>
      </c>
      <c r="G105" s="81">
        <v>19248.689999999999</v>
      </c>
      <c r="H105" s="81">
        <v>19245.77</v>
      </c>
      <c r="I105" s="35">
        <v>57743.09</v>
      </c>
      <c r="J105" s="32">
        <v>5</v>
      </c>
      <c r="K105" s="35">
        <v>35217.160000000003</v>
      </c>
      <c r="L105" s="32">
        <v>3</v>
      </c>
      <c r="M105" s="35">
        <v>8859.6</v>
      </c>
      <c r="N105" s="32">
        <v>3</v>
      </c>
      <c r="O105" s="32">
        <v>13666.33</v>
      </c>
      <c r="P105" s="32">
        <v>0</v>
      </c>
      <c r="Q105" s="32">
        <v>0</v>
      </c>
    </row>
    <row r="106" spans="1:17" x14ac:dyDescent="0.25">
      <c r="A106" s="2" t="s">
        <v>119</v>
      </c>
      <c r="B106" s="80">
        <v>31</v>
      </c>
      <c r="C106" s="80">
        <v>7</v>
      </c>
      <c r="D106" s="80">
        <v>19</v>
      </c>
      <c r="E106" s="80">
        <v>6</v>
      </c>
      <c r="F106" s="81">
        <v>19971.560000000001</v>
      </c>
      <c r="G106" s="81">
        <v>19971.580000000002</v>
      </c>
      <c r="H106" s="81">
        <v>19968.990000000002</v>
      </c>
      <c r="I106" s="35">
        <v>59912.13</v>
      </c>
      <c r="J106" s="32">
        <v>6</v>
      </c>
      <c r="K106" s="35">
        <v>17628.77</v>
      </c>
      <c r="L106" s="32">
        <v>11</v>
      </c>
      <c r="M106" s="35">
        <v>33982.480000000003</v>
      </c>
      <c r="N106" s="32">
        <v>2</v>
      </c>
      <c r="O106" s="32">
        <v>8300.8799999999992</v>
      </c>
      <c r="P106" s="32">
        <v>0</v>
      </c>
      <c r="Q106" s="32">
        <v>0</v>
      </c>
    </row>
    <row r="107" spans="1:17" x14ac:dyDescent="0.25">
      <c r="A107" s="99" t="s">
        <v>120</v>
      </c>
      <c r="B107" s="32">
        <v>16</v>
      </c>
      <c r="C107" s="32">
        <v>3</v>
      </c>
      <c r="D107" s="32">
        <v>5</v>
      </c>
      <c r="E107" s="32">
        <v>2</v>
      </c>
      <c r="F107" s="35">
        <v>6773.46</v>
      </c>
      <c r="G107" s="35">
        <v>14264.32</v>
      </c>
      <c r="H107" s="35">
        <v>11708.69</v>
      </c>
      <c r="I107" s="35">
        <v>32746.47</v>
      </c>
      <c r="J107" s="32">
        <v>5</v>
      </c>
      <c r="K107" s="35">
        <v>32746.47</v>
      </c>
      <c r="L107" s="32">
        <v>0</v>
      </c>
      <c r="M107" s="35">
        <v>0</v>
      </c>
      <c r="N107" s="32">
        <v>0</v>
      </c>
      <c r="O107" s="35">
        <v>0</v>
      </c>
      <c r="P107" s="32">
        <v>0</v>
      </c>
      <c r="Q107" s="32">
        <v>0</v>
      </c>
    </row>
    <row r="108" spans="1:17" x14ac:dyDescent="0.25">
      <c r="A108" s="2" t="s">
        <v>121</v>
      </c>
      <c r="B108" s="80">
        <v>18</v>
      </c>
      <c r="C108" s="80">
        <v>1</v>
      </c>
      <c r="D108" s="80">
        <v>8</v>
      </c>
      <c r="E108" s="80">
        <v>1</v>
      </c>
      <c r="F108" s="91">
        <v>10136.1</v>
      </c>
      <c r="G108" s="91">
        <v>10136.11</v>
      </c>
      <c r="H108" s="81">
        <v>10134.59</v>
      </c>
      <c r="I108" s="35">
        <v>30406.799999999999</v>
      </c>
      <c r="J108" s="32">
        <v>5</v>
      </c>
      <c r="K108" s="100">
        <v>22109</v>
      </c>
      <c r="L108" s="32">
        <v>3</v>
      </c>
      <c r="M108" s="35">
        <v>8297.7999999999993</v>
      </c>
      <c r="N108" s="32">
        <v>0</v>
      </c>
      <c r="O108" s="32">
        <v>0</v>
      </c>
      <c r="P108" s="32">
        <v>0</v>
      </c>
      <c r="Q108" s="32">
        <v>0</v>
      </c>
    </row>
    <row r="109" spans="1:17" x14ac:dyDescent="0.25">
      <c r="A109" s="2" t="s">
        <v>122</v>
      </c>
      <c r="B109" s="32">
        <v>19</v>
      </c>
      <c r="C109" s="32">
        <v>6</v>
      </c>
      <c r="D109" s="32">
        <v>7</v>
      </c>
      <c r="E109" s="32">
        <v>5</v>
      </c>
      <c r="F109" s="35">
        <v>4741.42</v>
      </c>
      <c r="G109" s="35">
        <v>6897.02</v>
      </c>
      <c r="H109" s="35">
        <v>5818.53</v>
      </c>
      <c r="I109" s="35">
        <v>17456.97</v>
      </c>
      <c r="J109" s="32">
        <v>4</v>
      </c>
      <c r="K109" s="35">
        <v>5569.17</v>
      </c>
      <c r="L109" s="32">
        <v>2</v>
      </c>
      <c r="M109" s="35">
        <v>5685</v>
      </c>
      <c r="N109" s="32">
        <v>1</v>
      </c>
      <c r="O109" s="35">
        <v>6202.8</v>
      </c>
      <c r="P109" s="32">
        <v>0</v>
      </c>
      <c r="Q109" s="32">
        <v>0</v>
      </c>
    </row>
    <row r="110" spans="1:17" x14ac:dyDescent="0.25">
      <c r="A110" s="46" t="s">
        <v>158</v>
      </c>
      <c r="B110" s="88">
        <v>12</v>
      </c>
      <c r="C110" s="88">
        <v>2</v>
      </c>
      <c r="D110" s="88">
        <v>5</v>
      </c>
      <c r="E110" s="88">
        <v>2</v>
      </c>
      <c r="F110" s="87">
        <v>4064.08</v>
      </c>
      <c r="G110" s="87">
        <v>5064.1000000000004</v>
      </c>
      <c r="H110" s="87">
        <v>5965.82</v>
      </c>
      <c r="I110" s="87">
        <v>15094</v>
      </c>
      <c r="J110" s="88">
        <v>2</v>
      </c>
      <c r="K110" s="87">
        <v>9207</v>
      </c>
      <c r="L110" s="88">
        <v>3</v>
      </c>
      <c r="M110" s="87">
        <v>5887</v>
      </c>
      <c r="N110" s="88">
        <v>0</v>
      </c>
      <c r="O110" s="87">
        <v>0</v>
      </c>
      <c r="P110" s="88">
        <v>0</v>
      </c>
      <c r="Q110" s="88">
        <v>0</v>
      </c>
    </row>
    <row r="111" spans="1:17" x14ac:dyDescent="0.25">
      <c r="A111" s="43" t="s">
        <v>63</v>
      </c>
      <c r="B111" s="28">
        <f t="shared" ref="B111:Q111" si="10">SUM(B98:B110)</f>
        <v>223</v>
      </c>
      <c r="C111" s="28">
        <f t="shared" si="10"/>
        <v>62</v>
      </c>
      <c r="D111" s="28">
        <f t="shared" si="10"/>
        <v>97</v>
      </c>
      <c r="E111" s="28">
        <f t="shared" si="10"/>
        <v>44</v>
      </c>
      <c r="F111" s="28">
        <f t="shared" si="10"/>
        <v>109527.28000000001</v>
      </c>
      <c r="G111" s="30">
        <f t="shared" si="10"/>
        <v>123959.90000000002</v>
      </c>
      <c r="H111" s="28">
        <f t="shared" si="10"/>
        <v>129922.47</v>
      </c>
      <c r="I111" s="55">
        <f t="shared" si="10"/>
        <v>363409.65</v>
      </c>
      <c r="J111" s="28">
        <f t="shared" si="10"/>
        <v>47</v>
      </c>
      <c r="K111" s="28">
        <f t="shared" si="10"/>
        <v>205125.89</v>
      </c>
      <c r="L111" s="28">
        <f t="shared" si="10"/>
        <v>43</v>
      </c>
      <c r="M111" s="28">
        <f t="shared" si="10"/>
        <v>125488.95000000003</v>
      </c>
      <c r="N111" s="28">
        <f t="shared" si="10"/>
        <v>7</v>
      </c>
      <c r="O111" s="28">
        <f t="shared" si="10"/>
        <v>32794.810000000005</v>
      </c>
      <c r="P111" s="28">
        <f t="shared" si="10"/>
        <v>0</v>
      </c>
      <c r="Q111" s="28">
        <f t="shared" si="10"/>
        <v>0</v>
      </c>
    </row>
    <row r="113" spans="1:17" x14ac:dyDescent="0.25">
      <c r="A113" s="77" t="s">
        <v>64</v>
      </c>
    </row>
    <row r="114" spans="1:17" x14ac:dyDescent="0.25">
      <c r="A114" s="2" t="s">
        <v>49</v>
      </c>
      <c r="B114" s="32">
        <v>18</v>
      </c>
      <c r="C114" s="32">
        <v>8</v>
      </c>
      <c r="D114" s="32">
        <v>10</v>
      </c>
      <c r="E114" s="32">
        <v>7</v>
      </c>
      <c r="F114" s="35">
        <v>13092.95</v>
      </c>
      <c r="G114" s="35">
        <v>13692.9</v>
      </c>
      <c r="H114" s="35">
        <v>13392.16</v>
      </c>
      <c r="I114" s="35">
        <v>40178.01</v>
      </c>
      <c r="J114" s="32">
        <v>6</v>
      </c>
      <c r="K114" s="35">
        <v>27530.01</v>
      </c>
      <c r="L114" s="32">
        <v>4</v>
      </c>
      <c r="M114" s="35">
        <v>12648</v>
      </c>
      <c r="N114" s="32">
        <v>0</v>
      </c>
      <c r="O114" s="35">
        <v>0</v>
      </c>
      <c r="P114" s="32">
        <v>0</v>
      </c>
      <c r="Q114" s="32">
        <v>0</v>
      </c>
    </row>
    <row r="115" spans="1:17" x14ac:dyDescent="0.25">
      <c r="A115" s="2" t="s">
        <v>50</v>
      </c>
      <c r="B115" s="32">
        <v>66</v>
      </c>
      <c r="C115" s="32">
        <v>26</v>
      </c>
      <c r="D115" s="32">
        <v>22</v>
      </c>
      <c r="E115" s="32">
        <v>22</v>
      </c>
      <c r="F115" s="35">
        <v>39593.54</v>
      </c>
      <c r="G115" s="35">
        <v>39593.660000000003</v>
      </c>
      <c r="H115" s="35">
        <v>42757.96</v>
      </c>
      <c r="I115" s="35">
        <f>F115+G115+H115</f>
        <v>121945.16</v>
      </c>
      <c r="J115" s="32">
        <v>13</v>
      </c>
      <c r="K115" s="35">
        <v>75042.2</v>
      </c>
      <c r="L115" s="32">
        <v>8</v>
      </c>
      <c r="M115" s="35">
        <v>37284</v>
      </c>
      <c r="N115" s="32">
        <v>1</v>
      </c>
      <c r="O115" s="35">
        <v>9618.9599999999991</v>
      </c>
      <c r="P115" s="32">
        <v>0</v>
      </c>
      <c r="Q115" s="32">
        <v>0</v>
      </c>
    </row>
    <row r="116" spans="1:17" x14ac:dyDescent="0.25">
      <c r="A116" s="46" t="s">
        <v>51</v>
      </c>
      <c r="B116" s="47">
        <v>7</v>
      </c>
      <c r="C116" s="47">
        <v>2</v>
      </c>
      <c r="D116" s="47">
        <v>6</v>
      </c>
      <c r="E116" s="47">
        <v>1</v>
      </c>
      <c r="F116" s="48">
        <v>9709.06</v>
      </c>
      <c r="G116" s="48">
        <v>9709.1200000000008</v>
      </c>
      <c r="H116" s="48">
        <v>9707.6</v>
      </c>
      <c r="I116" s="48">
        <v>29125.78</v>
      </c>
      <c r="J116" s="47">
        <v>4</v>
      </c>
      <c r="K116" s="48">
        <v>17413.419999999998</v>
      </c>
      <c r="L116" s="47">
        <v>2</v>
      </c>
      <c r="M116" s="48">
        <v>11712.36</v>
      </c>
      <c r="N116" s="47">
        <v>0</v>
      </c>
      <c r="O116" s="48">
        <v>0</v>
      </c>
      <c r="P116" s="47">
        <v>0</v>
      </c>
      <c r="Q116" s="47">
        <v>0</v>
      </c>
    </row>
    <row r="117" spans="1:17" x14ac:dyDescent="0.25">
      <c r="A117" s="46" t="s">
        <v>52</v>
      </c>
      <c r="B117" s="32">
        <v>24</v>
      </c>
      <c r="C117" s="32">
        <v>10</v>
      </c>
      <c r="D117" s="32">
        <v>10</v>
      </c>
      <c r="E117" s="32">
        <v>10</v>
      </c>
      <c r="F117" s="35">
        <v>13330.64</v>
      </c>
      <c r="G117" s="35">
        <v>13330.64</v>
      </c>
      <c r="H117" s="35">
        <v>17072.72</v>
      </c>
      <c r="I117" s="35">
        <v>43734</v>
      </c>
      <c r="J117" s="32">
        <v>4</v>
      </c>
      <c r="K117" s="35">
        <v>27510</v>
      </c>
      <c r="L117" s="32">
        <v>6</v>
      </c>
      <c r="M117" s="35">
        <v>16224</v>
      </c>
      <c r="N117" s="32">
        <v>0</v>
      </c>
      <c r="O117" s="35">
        <v>0</v>
      </c>
      <c r="P117" s="32">
        <v>0</v>
      </c>
      <c r="Q117" s="32">
        <v>0</v>
      </c>
    </row>
    <row r="118" spans="1:17" x14ac:dyDescent="0.25">
      <c r="A118" s="36" t="s">
        <v>53</v>
      </c>
      <c r="B118" s="37">
        <v>8</v>
      </c>
      <c r="C118" s="37">
        <v>1</v>
      </c>
      <c r="D118" s="37">
        <v>8</v>
      </c>
      <c r="E118" s="37">
        <v>1</v>
      </c>
      <c r="F118" s="38">
        <v>18999.080000000002</v>
      </c>
      <c r="G118" s="38">
        <v>18999.12</v>
      </c>
      <c r="H118" s="38">
        <v>18996.240000000002</v>
      </c>
      <c r="I118" s="38">
        <v>56994.44</v>
      </c>
      <c r="J118" s="37">
        <v>7</v>
      </c>
      <c r="K118" s="38">
        <v>53489.24</v>
      </c>
      <c r="L118" s="37">
        <v>1</v>
      </c>
      <c r="M118" s="38">
        <v>3505.2</v>
      </c>
      <c r="N118" s="37">
        <v>0</v>
      </c>
      <c r="O118" s="38">
        <v>0</v>
      </c>
      <c r="P118" s="37">
        <v>0</v>
      </c>
      <c r="Q118" s="37">
        <v>0</v>
      </c>
    </row>
    <row r="119" spans="1:17" x14ac:dyDescent="0.25">
      <c r="A119" s="36" t="s">
        <v>54</v>
      </c>
      <c r="B119" s="37">
        <v>12</v>
      </c>
      <c r="C119" s="37">
        <v>6</v>
      </c>
      <c r="D119" s="37">
        <v>5</v>
      </c>
      <c r="E119" s="37">
        <v>4</v>
      </c>
      <c r="F119" s="38">
        <v>8912</v>
      </c>
      <c r="G119" s="38">
        <v>12500</v>
      </c>
      <c r="H119" s="38">
        <v>10880</v>
      </c>
      <c r="I119" s="38">
        <v>32292</v>
      </c>
      <c r="J119" s="37">
        <v>2</v>
      </c>
      <c r="K119" s="38">
        <v>11388</v>
      </c>
      <c r="L119" s="37">
        <v>3</v>
      </c>
      <c r="M119" s="38">
        <v>20904</v>
      </c>
      <c r="N119" s="37">
        <v>0</v>
      </c>
      <c r="O119" s="38">
        <v>0</v>
      </c>
      <c r="P119" s="37">
        <v>0</v>
      </c>
      <c r="Q119" s="37">
        <v>0</v>
      </c>
    </row>
    <row r="120" spans="1:17" x14ac:dyDescent="0.25">
      <c r="A120" s="79" t="s">
        <v>55</v>
      </c>
      <c r="B120" s="32">
        <v>6</v>
      </c>
      <c r="C120" s="32">
        <v>5</v>
      </c>
      <c r="D120" s="32">
        <v>6</v>
      </c>
      <c r="E120" s="32">
        <v>5</v>
      </c>
      <c r="F120" s="35">
        <v>8688.2800000000007</v>
      </c>
      <c r="G120" s="35">
        <v>8688.2800000000007</v>
      </c>
      <c r="H120" s="35">
        <v>8688.2800000000007</v>
      </c>
      <c r="I120" s="35">
        <v>26064.84</v>
      </c>
      <c r="J120" s="32">
        <v>1</v>
      </c>
      <c r="K120" s="35">
        <v>1338</v>
      </c>
      <c r="L120" s="32">
        <v>2</v>
      </c>
      <c r="M120" s="35">
        <v>12651.6</v>
      </c>
      <c r="N120" s="32">
        <v>3</v>
      </c>
      <c r="O120" s="35">
        <v>12075.24</v>
      </c>
      <c r="P120" s="32">
        <v>0</v>
      </c>
      <c r="Q120" s="32">
        <v>0</v>
      </c>
    </row>
    <row r="121" spans="1:17" x14ac:dyDescent="0.25">
      <c r="A121" s="2" t="s">
        <v>56</v>
      </c>
      <c r="B121" s="32">
        <v>30</v>
      </c>
      <c r="C121" s="32">
        <v>3</v>
      </c>
      <c r="D121" s="32">
        <v>20</v>
      </c>
      <c r="E121" s="32">
        <v>1</v>
      </c>
      <c r="F121" s="35">
        <v>20810</v>
      </c>
      <c r="G121" s="35">
        <v>20811.669999999998</v>
      </c>
      <c r="H121" s="35">
        <v>21393.58</v>
      </c>
      <c r="I121" s="35">
        <v>63015.25</v>
      </c>
      <c r="J121" s="32">
        <v>12</v>
      </c>
      <c r="K121" s="35">
        <v>39192.239999999998</v>
      </c>
      <c r="L121" s="32">
        <v>7</v>
      </c>
      <c r="M121" s="35">
        <v>20947.21</v>
      </c>
      <c r="N121" s="32">
        <v>1</v>
      </c>
      <c r="O121" s="35">
        <v>2875.8</v>
      </c>
      <c r="P121" s="32">
        <v>0</v>
      </c>
      <c r="Q121" s="32">
        <v>0</v>
      </c>
    </row>
    <row r="122" spans="1:17" x14ac:dyDescent="0.25">
      <c r="A122" s="2" t="s">
        <v>57</v>
      </c>
      <c r="B122" s="32">
        <v>7</v>
      </c>
      <c r="C122" s="32">
        <v>1</v>
      </c>
      <c r="D122" s="32">
        <v>7</v>
      </c>
      <c r="E122" s="32">
        <v>1</v>
      </c>
      <c r="F122" s="35">
        <v>7027.12</v>
      </c>
      <c r="G122" s="35">
        <v>8644.0499999999993</v>
      </c>
      <c r="H122" s="35">
        <v>7834.43</v>
      </c>
      <c r="I122" s="35">
        <v>23505.599999999999</v>
      </c>
      <c r="J122" s="32">
        <v>4</v>
      </c>
      <c r="K122" s="35">
        <v>15193.2</v>
      </c>
      <c r="L122" s="32">
        <v>3</v>
      </c>
      <c r="M122" s="35">
        <v>8312.4</v>
      </c>
      <c r="N122" s="32">
        <v>0</v>
      </c>
      <c r="O122" s="35">
        <v>0</v>
      </c>
      <c r="P122" s="32">
        <v>0</v>
      </c>
      <c r="Q122" s="32">
        <v>0</v>
      </c>
    </row>
    <row r="123" spans="1:17" x14ac:dyDescent="0.25">
      <c r="A123" s="99" t="s">
        <v>58</v>
      </c>
      <c r="B123" s="37">
        <v>10</v>
      </c>
      <c r="C123" s="37">
        <v>6</v>
      </c>
      <c r="D123" s="37">
        <v>10</v>
      </c>
      <c r="E123" s="37">
        <v>6</v>
      </c>
      <c r="F123" s="38">
        <v>12881.48</v>
      </c>
      <c r="G123" s="38">
        <v>12881.53</v>
      </c>
      <c r="H123" s="38">
        <v>12879.56</v>
      </c>
      <c r="I123" s="38">
        <v>38642.57</v>
      </c>
      <c r="J123" s="37">
        <v>4</v>
      </c>
      <c r="K123" s="38">
        <v>19725.77</v>
      </c>
      <c r="L123" s="37">
        <v>6</v>
      </c>
      <c r="M123" s="38">
        <v>18916.8</v>
      </c>
      <c r="N123" s="37">
        <v>0</v>
      </c>
      <c r="O123" s="38">
        <v>0</v>
      </c>
      <c r="P123" s="37">
        <v>0</v>
      </c>
      <c r="Q123" s="37">
        <v>0</v>
      </c>
    </row>
    <row r="124" spans="1:17" x14ac:dyDescent="0.25">
      <c r="A124" s="46" t="s">
        <v>59</v>
      </c>
      <c r="B124" s="101">
        <v>18</v>
      </c>
      <c r="C124" s="101">
        <v>7</v>
      </c>
      <c r="D124" s="101">
        <v>8</v>
      </c>
      <c r="E124" s="101">
        <v>7</v>
      </c>
      <c r="F124" s="102">
        <v>13214.99</v>
      </c>
      <c r="G124" s="103">
        <v>13215.01</v>
      </c>
      <c r="H124" s="102">
        <v>14895.6</v>
      </c>
      <c r="I124" s="102">
        <f>F124+G124+H124</f>
        <v>41325.599999999999</v>
      </c>
      <c r="J124" s="101">
        <v>5</v>
      </c>
      <c r="K124" s="102">
        <v>31656</v>
      </c>
      <c r="L124" s="101">
        <v>3</v>
      </c>
      <c r="M124" s="102">
        <v>9669.6</v>
      </c>
      <c r="N124" s="101">
        <v>0</v>
      </c>
      <c r="O124" s="102">
        <v>0</v>
      </c>
      <c r="P124" s="101">
        <v>0</v>
      </c>
      <c r="Q124" s="101">
        <v>0</v>
      </c>
    </row>
    <row r="125" spans="1:17" x14ac:dyDescent="0.25">
      <c r="A125" s="46" t="s">
        <v>60</v>
      </c>
      <c r="B125" s="32">
        <v>39</v>
      </c>
      <c r="C125" s="104">
        <v>13</v>
      </c>
      <c r="D125" s="32">
        <v>31</v>
      </c>
      <c r="E125" s="32">
        <v>10</v>
      </c>
      <c r="F125" s="35">
        <v>34294.69</v>
      </c>
      <c r="G125" s="35">
        <v>34294.81</v>
      </c>
      <c r="H125" s="35">
        <v>34289.58</v>
      </c>
      <c r="I125" s="35">
        <v>102879.08</v>
      </c>
      <c r="J125" s="32">
        <v>13</v>
      </c>
      <c r="K125" s="35">
        <v>44199.6</v>
      </c>
      <c r="L125" s="32">
        <v>17</v>
      </c>
      <c r="M125" s="35">
        <v>57551.48</v>
      </c>
      <c r="N125" s="32">
        <v>1</v>
      </c>
      <c r="O125" s="35">
        <v>1128</v>
      </c>
      <c r="P125" s="32">
        <v>0</v>
      </c>
      <c r="Q125" s="32">
        <v>0</v>
      </c>
    </row>
    <row r="126" spans="1:17" x14ac:dyDescent="0.25">
      <c r="A126" s="2" t="s">
        <v>61</v>
      </c>
      <c r="B126" s="41">
        <v>8</v>
      </c>
      <c r="C126" s="70">
        <v>3</v>
      </c>
      <c r="D126" s="70">
        <v>5</v>
      </c>
      <c r="E126" s="70">
        <v>2</v>
      </c>
      <c r="F126" s="105">
        <v>7935</v>
      </c>
      <c r="G126" s="105">
        <v>11203.6</v>
      </c>
      <c r="H126" s="70">
        <v>9568.6099999999988</v>
      </c>
      <c r="I126" s="105">
        <v>28707.21</v>
      </c>
      <c r="J126" s="70">
        <v>5</v>
      </c>
      <c r="K126" s="105">
        <v>28707.21</v>
      </c>
      <c r="L126" s="32">
        <v>0</v>
      </c>
      <c r="M126" s="35">
        <v>0</v>
      </c>
      <c r="N126" s="32">
        <v>0</v>
      </c>
      <c r="O126" s="35">
        <v>0</v>
      </c>
      <c r="P126" s="32">
        <v>0</v>
      </c>
      <c r="Q126" s="32">
        <v>0</v>
      </c>
    </row>
    <row r="127" spans="1:17" x14ac:dyDescent="0.25">
      <c r="A127" s="2" t="s">
        <v>62</v>
      </c>
      <c r="B127" s="32">
        <v>22</v>
      </c>
      <c r="C127" s="32">
        <v>1</v>
      </c>
      <c r="D127" s="32">
        <v>13</v>
      </c>
      <c r="E127" s="32">
        <v>1</v>
      </c>
      <c r="F127" s="35">
        <v>16866.13</v>
      </c>
      <c r="G127" s="35">
        <v>18467.37</v>
      </c>
      <c r="H127" s="35">
        <v>17664.5</v>
      </c>
      <c r="I127" s="35">
        <v>52998</v>
      </c>
      <c r="J127" s="32">
        <v>11</v>
      </c>
      <c r="K127" s="35">
        <v>47856</v>
      </c>
      <c r="L127" s="32">
        <v>2</v>
      </c>
      <c r="M127" s="35">
        <v>5142</v>
      </c>
      <c r="N127" s="32">
        <v>0</v>
      </c>
      <c r="O127" s="35">
        <v>0</v>
      </c>
      <c r="P127" s="32">
        <v>0</v>
      </c>
      <c r="Q127" s="32">
        <v>0</v>
      </c>
    </row>
    <row r="128" spans="1:17" x14ac:dyDescent="0.25">
      <c r="A128" s="2" t="s">
        <v>155</v>
      </c>
      <c r="B128" s="32">
        <v>16</v>
      </c>
      <c r="C128" s="32">
        <v>6</v>
      </c>
      <c r="D128" s="32">
        <v>7</v>
      </c>
      <c r="E128" s="32">
        <v>3</v>
      </c>
      <c r="F128" s="35">
        <v>9900</v>
      </c>
      <c r="G128" s="35">
        <v>9900.01</v>
      </c>
      <c r="H128" s="35">
        <v>9939.49</v>
      </c>
      <c r="I128" s="35">
        <v>29739.5</v>
      </c>
      <c r="J128" s="32">
        <v>3</v>
      </c>
      <c r="K128" s="35">
        <v>11019.8</v>
      </c>
      <c r="L128" s="32">
        <v>3</v>
      </c>
      <c r="M128" s="35">
        <v>13551.12</v>
      </c>
      <c r="N128" s="32">
        <v>1</v>
      </c>
      <c r="O128" s="35">
        <v>5168.58</v>
      </c>
      <c r="P128" s="32">
        <v>0</v>
      </c>
      <c r="Q128" s="32">
        <v>0</v>
      </c>
    </row>
    <row r="129" spans="1:17" x14ac:dyDescent="0.25">
      <c r="A129" s="43" t="s">
        <v>63</v>
      </c>
      <c r="B129" s="28">
        <f>SUM(B114:B128)</f>
        <v>291</v>
      </c>
      <c r="C129" s="28">
        <f t="shared" ref="C129:Q129" si="11">SUM(C114:C128)</f>
        <v>98</v>
      </c>
      <c r="D129" s="28">
        <f t="shared" si="11"/>
        <v>168</v>
      </c>
      <c r="E129" s="28">
        <f t="shared" si="11"/>
        <v>81</v>
      </c>
      <c r="F129" s="28">
        <f t="shared" si="11"/>
        <v>235254.96</v>
      </c>
      <c r="G129" s="28">
        <f t="shared" si="11"/>
        <v>245931.77000000002</v>
      </c>
      <c r="H129" s="28">
        <f t="shared" si="11"/>
        <v>249960.31</v>
      </c>
      <c r="I129" s="28">
        <f t="shared" si="11"/>
        <v>731147.03999999992</v>
      </c>
      <c r="J129" s="28">
        <f t="shared" si="11"/>
        <v>94</v>
      </c>
      <c r="K129" s="28">
        <f t="shared" si="11"/>
        <v>451260.69</v>
      </c>
      <c r="L129" s="28">
        <f t="shared" si="11"/>
        <v>67</v>
      </c>
      <c r="M129" s="28">
        <f t="shared" si="11"/>
        <v>249019.77</v>
      </c>
      <c r="N129" s="28">
        <f t="shared" si="11"/>
        <v>7</v>
      </c>
      <c r="O129" s="28">
        <f t="shared" si="11"/>
        <v>30866.579999999994</v>
      </c>
      <c r="P129" s="28">
        <f t="shared" si="11"/>
        <v>0</v>
      </c>
      <c r="Q129" s="28">
        <f t="shared" si="11"/>
        <v>0</v>
      </c>
    </row>
    <row r="131" spans="1:17" x14ac:dyDescent="0.25">
      <c r="A131" s="77" t="s">
        <v>69</v>
      </c>
    </row>
    <row r="132" spans="1:17" x14ac:dyDescent="0.25">
      <c r="A132" s="85" t="s">
        <v>66</v>
      </c>
      <c r="B132" s="32">
        <v>12</v>
      </c>
      <c r="C132" s="32">
        <v>6</v>
      </c>
      <c r="D132" s="32">
        <v>2</v>
      </c>
      <c r="E132" s="32">
        <v>1</v>
      </c>
      <c r="F132" s="35">
        <v>5955.24</v>
      </c>
      <c r="G132" s="35">
        <v>5955.24</v>
      </c>
      <c r="H132" s="35">
        <v>5955.12</v>
      </c>
      <c r="I132" s="35">
        <v>17865.599999999999</v>
      </c>
      <c r="J132" s="32">
        <v>0</v>
      </c>
      <c r="K132" s="35">
        <v>0</v>
      </c>
      <c r="L132" s="32">
        <v>1</v>
      </c>
      <c r="M132" s="35">
        <v>15552</v>
      </c>
      <c r="N132" s="32">
        <v>0</v>
      </c>
      <c r="O132" s="35">
        <v>0</v>
      </c>
      <c r="P132" s="32">
        <v>1</v>
      </c>
      <c r="Q132" s="32">
        <v>2313.6</v>
      </c>
    </row>
    <row r="133" spans="1:17" x14ac:dyDescent="0.25">
      <c r="A133" s="85" t="s">
        <v>147</v>
      </c>
      <c r="B133" s="32">
        <v>27</v>
      </c>
      <c r="C133" s="32">
        <v>5</v>
      </c>
      <c r="D133" s="32">
        <v>21</v>
      </c>
      <c r="E133" s="32">
        <v>5</v>
      </c>
      <c r="F133" s="35">
        <v>29000</v>
      </c>
      <c r="G133" s="35">
        <v>29000</v>
      </c>
      <c r="H133" s="35">
        <v>30615.46</v>
      </c>
      <c r="I133" s="35">
        <v>88615.46</v>
      </c>
      <c r="J133" s="32">
        <v>6</v>
      </c>
      <c r="K133" s="35">
        <v>20681.38</v>
      </c>
      <c r="L133" s="32">
        <v>15</v>
      </c>
      <c r="M133" s="35">
        <v>67934.080000000002</v>
      </c>
      <c r="N133" s="32">
        <v>0</v>
      </c>
      <c r="O133" s="32">
        <v>0</v>
      </c>
      <c r="P133" s="32">
        <v>0</v>
      </c>
      <c r="Q133" s="32">
        <v>0</v>
      </c>
    </row>
    <row r="134" spans="1:17" x14ac:dyDescent="0.25">
      <c r="A134" s="106" t="s">
        <v>68</v>
      </c>
      <c r="B134" s="80">
        <v>8</v>
      </c>
      <c r="C134" s="80">
        <v>6</v>
      </c>
      <c r="D134" s="80">
        <v>2</v>
      </c>
      <c r="E134" s="80">
        <v>2</v>
      </c>
      <c r="F134" s="81">
        <v>3500</v>
      </c>
      <c r="G134" s="81">
        <v>3500</v>
      </c>
      <c r="H134" s="81">
        <v>6668</v>
      </c>
      <c r="I134" s="87">
        <v>13668</v>
      </c>
      <c r="J134" s="88">
        <v>0</v>
      </c>
      <c r="K134" s="81">
        <v>0</v>
      </c>
      <c r="L134" s="80">
        <v>2</v>
      </c>
      <c r="M134" s="81">
        <v>13668</v>
      </c>
      <c r="N134" s="88">
        <v>0</v>
      </c>
      <c r="O134" s="88">
        <v>0</v>
      </c>
      <c r="P134" s="88">
        <v>0</v>
      </c>
      <c r="Q134" s="88">
        <v>0</v>
      </c>
    </row>
    <row r="135" spans="1:17" x14ac:dyDescent="0.25">
      <c r="A135" s="106" t="s">
        <v>67</v>
      </c>
      <c r="B135" s="80">
        <v>13</v>
      </c>
      <c r="C135" s="80">
        <v>3</v>
      </c>
      <c r="D135" s="80">
        <v>4</v>
      </c>
      <c r="E135" s="80">
        <v>2</v>
      </c>
      <c r="F135" s="81">
        <v>2528.25</v>
      </c>
      <c r="G135" s="81">
        <v>7762.57</v>
      </c>
      <c r="H135" s="81">
        <v>5756.78</v>
      </c>
      <c r="I135" s="87">
        <v>16047.6</v>
      </c>
      <c r="J135" s="88">
        <v>1</v>
      </c>
      <c r="K135" s="87">
        <v>3420</v>
      </c>
      <c r="L135" s="88">
        <v>3</v>
      </c>
      <c r="M135" s="87">
        <v>12627.6</v>
      </c>
      <c r="N135" s="88">
        <v>0</v>
      </c>
      <c r="O135" s="87">
        <v>0</v>
      </c>
      <c r="P135" s="88">
        <v>0</v>
      </c>
      <c r="Q135" s="88">
        <v>0</v>
      </c>
    </row>
    <row r="136" spans="1:17" x14ac:dyDescent="0.25">
      <c r="A136" s="107" t="s">
        <v>65</v>
      </c>
      <c r="B136" s="80">
        <v>2</v>
      </c>
      <c r="C136" s="80">
        <v>0</v>
      </c>
      <c r="D136" s="80">
        <v>2</v>
      </c>
      <c r="E136" s="80">
        <v>0</v>
      </c>
      <c r="F136" s="81">
        <v>1856.5</v>
      </c>
      <c r="G136" s="81">
        <v>3000</v>
      </c>
      <c r="H136" s="81">
        <v>6003.5</v>
      </c>
      <c r="I136" s="94">
        <v>10860</v>
      </c>
      <c r="J136" s="95">
        <v>1</v>
      </c>
      <c r="K136" s="96">
        <v>3420</v>
      </c>
      <c r="L136" s="95">
        <v>0</v>
      </c>
      <c r="M136" s="97">
        <v>0</v>
      </c>
      <c r="N136" s="95">
        <v>1</v>
      </c>
      <c r="O136" s="95">
        <v>7440</v>
      </c>
      <c r="P136" s="95"/>
      <c r="Q136" s="94">
        <v>0</v>
      </c>
    </row>
    <row r="137" spans="1:17" x14ac:dyDescent="0.25">
      <c r="A137" s="106" t="s">
        <v>148</v>
      </c>
      <c r="B137" s="47">
        <v>7</v>
      </c>
      <c r="C137" s="47">
        <v>0</v>
      </c>
      <c r="D137" s="47">
        <v>4</v>
      </c>
      <c r="E137" s="47">
        <v>0</v>
      </c>
      <c r="F137" s="48">
        <v>6000</v>
      </c>
      <c r="G137" s="48">
        <v>6201.12</v>
      </c>
      <c r="H137" s="48">
        <v>6100.38</v>
      </c>
      <c r="I137" s="48">
        <v>18301.5</v>
      </c>
      <c r="J137" s="47">
        <v>1</v>
      </c>
      <c r="K137" s="48">
        <v>4690</v>
      </c>
      <c r="L137" s="47">
        <v>3</v>
      </c>
      <c r="M137" s="48">
        <v>13611.5</v>
      </c>
      <c r="N137" s="47">
        <v>0</v>
      </c>
      <c r="O137" s="48">
        <v>0</v>
      </c>
      <c r="P137" s="47">
        <v>0</v>
      </c>
      <c r="Q137" s="47">
        <v>0</v>
      </c>
    </row>
    <row r="138" spans="1:17" x14ac:dyDescent="0.25">
      <c r="A138" s="108" t="s">
        <v>149</v>
      </c>
      <c r="B138" s="80">
        <v>19</v>
      </c>
      <c r="C138" s="80">
        <v>4</v>
      </c>
      <c r="D138" s="80">
        <v>7</v>
      </c>
      <c r="E138" s="80">
        <v>2</v>
      </c>
      <c r="F138" s="81">
        <v>6000</v>
      </c>
      <c r="G138" s="81">
        <v>7438.27</v>
      </c>
      <c r="H138" s="81">
        <v>6718.13</v>
      </c>
      <c r="I138" s="35">
        <v>20156.400000000001</v>
      </c>
      <c r="J138" s="32">
        <v>4</v>
      </c>
      <c r="K138" s="35">
        <v>8430</v>
      </c>
      <c r="L138" s="32">
        <v>3</v>
      </c>
      <c r="M138" s="35">
        <v>11726.4</v>
      </c>
      <c r="N138" s="32">
        <v>0</v>
      </c>
      <c r="O138" s="35">
        <v>0</v>
      </c>
      <c r="P138" s="32">
        <v>0</v>
      </c>
      <c r="Q138" s="32">
        <v>0</v>
      </c>
    </row>
    <row r="139" spans="1:17" x14ac:dyDescent="0.25">
      <c r="A139" s="85" t="s">
        <v>150</v>
      </c>
      <c r="B139" s="80">
        <v>7</v>
      </c>
      <c r="C139" s="80">
        <v>4</v>
      </c>
      <c r="D139" s="80">
        <v>5</v>
      </c>
      <c r="E139" s="80">
        <v>4</v>
      </c>
      <c r="F139" s="81">
        <v>2528.25</v>
      </c>
      <c r="G139" s="81">
        <v>4000</v>
      </c>
      <c r="H139" s="81">
        <v>4419.95</v>
      </c>
      <c r="I139" s="35">
        <v>10948.2</v>
      </c>
      <c r="J139" s="32">
        <v>2</v>
      </c>
      <c r="K139" s="35">
        <v>4540</v>
      </c>
      <c r="L139" s="32">
        <v>3</v>
      </c>
      <c r="M139" s="35">
        <v>6408.2</v>
      </c>
      <c r="N139" s="32">
        <v>0</v>
      </c>
      <c r="O139" s="32">
        <v>0</v>
      </c>
      <c r="P139" s="32">
        <v>0</v>
      </c>
      <c r="Q139" s="32">
        <v>0</v>
      </c>
    </row>
    <row r="140" spans="1:17" x14ac:dyDescent="0.25">
      <c r="A140" s="85" t="s">
        <v>151</v>
      </c>
      <c r="B140" s="80">
        <v>16</v>
      </c>
      <c r="C140" s="80">
        <v>4</v>
      </c>
      <c r="D140" s="80">
        <v>4</v>
      </c>
      <c r="E140" s="80">
        <v>4</v>
      </c>
      <c r="F140" s="81">
        <v>5813.18</v>
      </c>
      <c r="G140" s="81">
        <v>5813.18</v>
      </c>
      <c r="H140" s="81">
        <v>5812.64</v>
      </c>
      <c r="I140" s="35">
        <v>17439</v>
      </c>
      <c r="J140" s="32">
        <v>1</v>
      </c>
      <c r="K140" s="35">
        <v>5616</v>
      </c>
      <c r="L140" s="32">
        <v>1</v>
      </c>
      <c r="M140" s="35">
        <v>4236</v>
      </c>
      <c r="N140" s="32">
        <v>2</v>
      </c>
      <c r="O140" s="32">
        <v>7587</v>
      </c>
      <c r="P140" s="32">
        <v>0</v>
      </c>
      <c r="Q140" s="32">
        <v>0</v>
      </c>
    </row>
    <row r="141" spans="1:17" x14ac:dyDescent="0.25">
      <c r="A141" s="43" t="s">
        <v>63</v>
      </c>
      <c r="B141" s="28">
        <f>SUM(B132:B140)</f>
        <v>111</v>
      </c>
      <c r="C141" s="28">
        <f t="shared" ref="C141:Q141" si="12">SUM(C132:C140)</f>
        <v>32</v>
      </c>
      <c r="D141" s="28">
        <f t="shared" si="12"/>
        <v>51</v>
      </c>
      <c r="E141" s="28">
        <f t="shared" si="12"/>
        <v>20</v>
      </c>
      <c r="F141" s="28">
        <f t="shared" si="12"/>
        <v>63181.42</v>
      </c>
      <c r="G141" s="28">
        <f t="shared" si="12"/>
        <v>72670.38</v>
      </c>
      <c r="H141" s="28">
        <f t="shared" si="12"/>
        <v>78049.959999999992</v>
      </c>
      <c r="I141" s="28">
        <f t="shared" si="12"/>
        <v>213901.76</v>
      </c>
      <c r="J141" s="28">
        <f t="shared" si="12"/>
        <v>16</v>
      </c>
      <c r="K141" s="28">
        <f t="shared" si="12"/>
        <v>50797.380000000005</v>
      </c>
      <c r="L141" s="28">
        <f t="shared" si="12"/>
        <v>31</v>
      </c>
      <c r="M141" s="28">
        <f t="shared" si="12"/>
        <v>145763.78000000003</v>
      </c>
      <c r="N141" s="28">
        <f t="shared" si="12"/>
        <v>3</v>
      </c>
      <c r="O141" s="28">
        <f t="shared" si="12"/>
        <v>15027</v>
      </c>
      <c r="P141" s="28">
        <f t="shared" si="12"/>
        <v>1</v>
      </c>
      <c r="Q141" s="28">
        <f t="shared" si="12"/>
        <v>2313.6</v>
      </c>
    </row>
    <row r="144" spans="1:17" x14ac:dyDescent="0.25">
      <c r="A144" s="77" t="s">
        <v>72</v>
      </c>
    </row>
    <row r="145" spans="1:17" x14ac:dyDescent="0.25">
      <c r="A145" s="128" t="s">
        <v>160</v>
      </c>
      <c r="B145" s="32">
        <v>7</v>
      </c>
      <c r="C145" s="32">
        <v>3</v>
      </c>
      <c r="D145" s="32">
        <v>7</v>
      </c>
      <c r="E145" s="32">
        <v>3</v>
      </c>
      <c r="F145" s="35">
        <v>9908</v>
      </c>
      <c r="G145" s="35">
        <v>15071.81</v>
      </c>
      <c r="H145" s="35">
        <v>13237.31</v>
      </c>
      <c r="I145" s="35">
        <v>38217.120000000003</v>
      </c>
      <c r="J145" s="32">
        <v>2</v>
      </c>
      <c r="K145" s="35">
        <v>3470</v>
      </c>
      <c r="L145" s="32">
        <v>5</v>
      </c>
      <c r="M145" s="35">
        <v>34747.120000000003</v>
      </c>
      <c r="N145" s="32">
        <v>0</v>
      </c>
      <c r="O145" s="35">
        <v>0</v>
      </c>
      <c r="P145" s="32">
        <v>0</v>
      </c>
      <c r="Q145" s="32">
        <v>0</v>
      </c>
    </row>
    <row r="146" spans="1:17" x14ac:dyDescent="0.25">
      <c r="A146" s="2" t="s">
        <v>161</v>
      </c>
      <c r="B146" s="32">
        <v>23</v>
      </c>
      <c r="C146" s="32">
        <v>3</v>
      </c>
      <c r="D146" s="32">
        <v>17</v>
      </c>
      <c r="E146" s="32">
        <v>3</v>
      </c>
      <c r="F146" s="35">
        <v>19816</v>
      </c>
      <c r="G146" s="35">
        <v>19816</v>
      </c>
      <c r="H146" s="35">
        <v>21054.2</v>
      </c>
      <c r="I146" s="35">
        <v>60686.2</v>
      </c>
      <c r="J146" s="32">
        <v>7</v>
      </c>
      <c r="K146" s="35">
        <v>21783.1</v>
      </c>
      <c r="L146" s="32">
        <v>10</v>
      </c>
      <c r="M146" s="35">
        <v>38903.1</v>
      </c>
      <c r="N146" s="32">
        <v>0</v>
      </c>
      <c r="O146" s="35">
        <v>0</v>
      </c>
      <c r="P146" s="32">
        <v>0</v>
      </c>
      <c r="Q146" s="32">
        <v>0</v>
      </c>
    </row>
    <row r="147" spans="1:17" x14ac:dyDescent="0.25">
      <c r="A147" s="2" t="s">
        <v>162</v>
      </c>
      <c r="B147" s="32">
        <v>33</v>
      </c>
      <c r="C147" s="32">
        <v>13</v>
      </c>
      <c r="D147" s="32">
        <v>14</v>
      </c>
      <c r="E147" s="32">
        <v>10</v>
      </c>
      <c r="F147" s="35">
        <v>9908</v>
      </c>
      <c r="G147" s="35">
        <v>9908</v>
      </c>
      <c r="H147" s="35">
        <v>11850.67</v>
      </c>
      <c r="I147" s="35">
        <v>31666.67</v>
      </c>
      <c r="J147" s="32">
        <v>9</v>
      </c>
      <c r="K147" s="35">
        <v>16624.41</v>
      </c>
      <c r="L147" s="32">
        <v>5</v>
      </c>
      <c r="M147" s="35">
        <v>15042.26</v>
      </c>
      <c r="N147" s="32">
        <v>0</v>
      </c>
      <c r="O147" s="35">
        <v>0</v>
      </c>
      <c r="P147" s="32">
        <v>0</v>
      </c>
      <c r="Q147" s="32">
        <v>0</v>
      </c>
    </row>
    <row r="148" spans="1:17" x14ac:dyDescent="0.25">
      <c r="A148" s="129" t="s">
        <v>163</v>
      </c>
      <c r="B148" s="32">
        <v>53</v>
      </c>
      <c r="C148" s="32">
        <v>19</v>
      </c>
      <c r="D148" s="32">
        <v>19</v>
      </c>
      <c r="E148" s="32">
        <v>14</v>
      </c>
      <c r="F148" s="35">
        <v>33028</v>
      </c>
      <c r="G148" s="35">
        <v>33028.120000000003</v>
      </c>
      <c r="H148" s="35">
        <v>34762.620000000003</v>
      </c>
      <c r="I148" s="35">
        <v>100818.74</v>
      </c>
      <c r="J148" s="32">
        <v>8</v>
      </c>
      <c r="K148" s="35">
        <v>26672.92</v>
      </c>
      <c r="L148" s="32">
        <v>11</v>
      </c>
      <c r="M148" s="35">
        <v>74145.820000000007</v>
      </c>
      <c r="N148" s="32">
        <v>0</v>
      </c>
      <c r="O148" s="35">
        <v>0</v>
      </c>
      <c r="P148" s="32">
        <v>0</v>
      </c>
      <c r="Q148" s="32">
        <v>0</v>
      </c>
    </row>
    <row r="149" spans="1:17" x14ac:dyDescent="0.25">
      <c r="A149" s="128" t="s">
        <v>164</v>
      </c>
      <c r="B149" s="32">
        <v>24</v>
      </c>
      <c r="C149" s="32">
        <v>7</v>
      </c>
      <c r="D149" s="32">
        <v>5</v>
      </c>
      <c r="E149" s="32">
        <v>2</v>
      </c>
      <c r="F149" s="35">
        <f>'[1]Rahastatud taotlused'!$F$3</f>
        <v>5253.4500000000007</v>
      </c>
      <c r="G149" s="35">
        <f>'[1]Rahastatud taotlused'!$G$3</f>
        <v>7880.1799999999994</v>
      </c>
      <c r="H149" s="35">
        <f>'[1]Rahastatud taotlused'!$H$3</f>
        <v>6565.82</v>
      </c>
      <c r="I149" s="35">
        <f>'[1]Rahastatud taotlused'!$I$3</f>
        <v>19699.45</v>
      </c>
      <c r="J149" s="32">
        <v>2</v>
      </c>
      <c r="K149" s="35">
        <v>5052</v>
      </c>
      <c r="L149" s="32">
        <v>3</v>
      </c>
      <c r="M149" s="35">
        <v>14647.45</v>
      </c>
      <c r="N149" s="32">
        <v>0</v>
      </c>
      <c r="O149" s="35">
        <v>0</v>
      </c>
      <c r="P149" s="32">
        <v>0</v>
      </c>
      <c r="Q149" s="32">
        <v>0</v>
      </c>
    </row>
    <row r="150" spans="1:17" x14ac:dyDescent="0.25">
      <c r="A150" s="129" t="s">
        <v>165</v>
      </c>
      <c r="B150" s="109">
        <v>6</v>
      </c>
      <c r="C150" s="109">
        <v>3</v>
      </c>
      <c r="D150" s="109">
        <v>6</v>
      </c>
      <c r="E150" s="109">
        <v>3</v>
      </c>
      <c r="F150" s="110">
        <v>6275</v>
      </c>
      <c r="G150" s="110">
        <v>8602.1299999999992</v>
      </c>
      <c r="H150" s="110">
        <v>7438.47</v>
      </c>
      <c r="I150" s="110">
        <v>22315.599999999999</v>
      </c>
      <c r="J150" s="109">
        <v>3</v>
      </c>
      <c r="K150" s="110">
        <v>9820.7000000000007</v>
      </c>
      <c r="L150" s="109">
        <v>2</v>
      </c>
      <c r="M150" s="110">
        <v>10694.9</v>
      </c>
      <c r="N150" s="109">
        <v>1</v>
      </c>
      <c r="O150" s="110">
        <v>1800</v>
      </c>
      <c r="P150" s="109">
        <v>0</v>
      </c>
      <c r="Q150" s="109">
        <v>0</v>
      </c>
    </row>
    <row r="151" spans="1:17" x14ac:dyDescent="0.25">
      <c r="A151" s="128" t="s">
        <v>71</v>
      </c>
      <c r="B151" s="37">
        <v>10</v>
      </c>
      <c r="C151" s="37">
        <v>9</v>
      </c>
      <c r="D151" s="37">
        <v>7</v>
      </c>
      <c r="E151" s="37">
        <v>6</v>
      </c>
      <c r="F151" s="38">
        <v>6606</v>
      </c>
      <c r="G151" s="38">
        <v>6606</v>
      </c>
      <c r="H151" s="38">
        <v>6605.86</v>
      </c>
      <c r="I151" s="38">
        <v>19817.86</v>
      </c>
      <c r="J151" s="37">
        <v>2</v>
      </c>
      <c r="K151" s="38">
        <v>5607.34</v>
      </c>
      <c r="L151" s="37">
        <v>4</v>
      </c>
      <c r="M151" s="38">
        <v>11570.52</v>
      </c>
      <c r="N151" s="37">
        <v>1</v>
      </c>
      <c r="O151" s="38">
        <v>2640</v>
      </c>
      <c r="P151" s="37">
        <v>0</v>
      </c>
      <c r="Q151" s="37">
        <v>0</v>
      </c>
    </row>
    <row r="152" spans="1:17" x14ac:dyDescent="0.25">
      <c r="A152" s="2" t="s">
        <v>70</v>
      </c>
      <c r="B152" s="32">
        <v>34</v>
      </c>
      <c r="C152" s="32">
        <v>11</v>
      </c>
      <c r="D152" s="32">
        <v>16</v>
      </c>
      <c r="E152" s="32">
        <v>7</v>
      </c>
      <c r="F152" s="35">
        <v>9908</v>
      </c>
      <c r="G152" s="35">
        <v>20092</v>
      </c>
      <c r="H152" s="35">
        <v>15398.47</v>
      </c>
      <c r="I152" s="35">
        <v>45398.47</v>
      </c>
      <c r="J152" s="32">
        <v>10</v>
      </c>
      <c r="K152" s="35">
        <v>23329.3</v>
      </c>
      <c r="L152" s="32">
        <v>5</v>
      </c>
      <c r="M152" s="35">
        <v>20025.34</v>
      </c>
      <c r="N152" s="32">
        <v>1</v>
      </c>
      <c r="O152" s="35">
        <v>2043.83</v>
      </c>
      <c r="P152" s="32">
        <v>0</v>
      </c>
      <c r="Q152" s="32">
        <v>0</v>
      </c>
    </row>
    <row r="153" spans="1:17" x14ac:dyDescent="0.25">
      <c r="A153" s="129" t="s">
        <v>166</v>
      </c>
      <c r="B153" s="32">
        <v>10</v>
      </c>
      <c r="C153" s="32">
        <v>3</v>
      </c>
      <c r="D153" s="32">
        <v>5</v>
      </c>
      <c r="E153" s="32">
        <v>2</v>
      </c>
      <c r="F153" s="35">
        <v>3963</v>
      </c>
      <c r="G153" s="35">
        <v>6000</v>
      </c>
      <c r="H153" s="35">
        <v>5914.29</v>
      </c>
      <c r="I153" s="35">
        <v>15877.29</v>
      </c>
      <c r="J153" s="32">
        <v>1</v>
      </c>
      <c r="K153" s="35">
        <v>4788</v>
      </c>
      <c r="L153" s="32">
        <v>3</v>
      </c>
      <c r="M153" s="35">
        <v>9586.89</v>
      </c>
      <c r="N153" s="32">
        <v>1</v>
      </c>
      <c r="O153" s="35">
        <v>1502.4</v>
      </c>
      <c r="P153" s="32">
        <v>0</v>
      </c>
      <c r="Q153" s="32">
        <v>0</v>
      </c>
    </row>
    <row r="154" spans="1:17" x14ac:dyDescent="0.25">
      <c r="A154" s="128" t="s">
        <v>167</v>
      </c>
      <c r="B154" s="80">
        <v>16</v>
      </c>
      <c r="C154" s="80">
        <v>4</v>
      </c>
      <c r="D154" s="80">
        <v>6</v>
      </c>
      <c r="E154" s="80">
        <v>3</v>
      </c>
      <c r="F154" s="81">
        <v>6606</v>
      </c>
      <c r="G154" s="81">
        <v>10000</v>
      </c>
      <c r="H154" s="81">
        <v>8777</v>
      </c>
      <c r="I154" s="35">
        <v>25383</v>
      </c>
      <c r="J154" s="32">
        <v>3</v>
      </c>
      <c r="K154" s="35">
        <v>16008</v>
      </c>
      <c r="L154" s="32">
        <v>3</v>
      </c>
      <c r="M154" s="35">
        <v>9375</v>
      </c>
      <c r="N154" s="32">
        <v>0</v>
      </c>
      <c r="O154" s="32">
        <v>0</v>
      </c>
      <c r="P154" s="32">
        <v>0</v>
      </c>
      <c r="Q154" s="32">
        <v>0</v>
      </c>
    </row>
    <row r="155" spans="1:17" x14ac:dyDescent="0.25">
      <c r="A155" s="128" t="s">
        <v>168</v>
      </c>
      <c r="B155" s="32">
        <v>9</v>
      </c>
      <c r="C155" s="32">
        <v>3</v>
      </c>
      <c r="D155" s="32">
        <v>9</v>
      </c>
      <c r="E155" s="32">
        <v>2</v>
      </c>
      <c r="F155" s="35">
        <v>9908</v>
      </c>
      <c r="G155" s="35">
        <v>10322.36</v>
      </c>
      <c r="H155" s="35">
        <v>10113.870000000001</v>
      </c>
      <c r="I155" s="35">
        <f>F155+G155+H155</f>
        <v>30344.230000000003</v>
      </c>
      <c r="J155" s="32">
        <v>8</v>
      </c>
      <c r="K155" s="35">
        <v>27554.22</v>
      </c>
      <c r="L155" s="32">
        <v>1</v>
      </c>
      <c r="M155" s="35">
        <v>2790.01</v>
      </c>
      <c r="N155" s="32">
        <v>0</v>
      </c>
      <c r="O155" s="35">
        <v>0</v>
      </c>
      <c r="P155" s="32">
        <v>0</v>
      </c>
      <c r="Q155" s="32">
        <v>0</v>
      </c>
    </row>
    <row r="156" spans="1:17" x14ac:dyDescent="0.25">
      <c r="A156" s="129" t="s">
        <v>169</v>
      </c>
      <c r="B156" s="32">
        <v>16</v>
      </c>
      <c r="C156" s="32">
        <v>4</v>
      </c>
      <c r="D156" s="32">
        <v>13</v>
      </c>
      <c r="E156" s="32">
        <v>4</v>
      </c>
      <c r="F156" s="35">
        <v>13211</v>
      </c>
      <c r="G156" s="35">
        <v>14297.57</v>
      </c>
      <c r="H156" s="35">
        <v>15382.15</v>
      </c>
      <c r="I156" s="35">
        <v>42890.720000000001</v>
      </c>
      <c r="J156" s="32">
        <v>10</v>
      </c>
      <c r="K156" s="35">
        <v>30569.52</v>
      </c>
      <c r="L156" s="32">
        <v>3</v>
      </c>
      <c r="M156" s="35">
        <v>12321.2</v>
      </c>
      <c r="N156" s="32">
        <v>0</v>
      </c>
      <c r="O156" s="35">
        <v>0</v>
      </c>
      <c r="P156" s="32">
        <v>0</v>
      </c>
      <c r="Q156" s="32">
        <v>0</v>
      </c>
    </row>
    <row r="157" spans="1:17" x14ac:dyDescent="0.25">
      <c r="A157" s="43" t="s">
        <v>63</v>
      </c>
      <c r="B157" s="28">
        <f t="shared" ref="B157:Q157" si="13">SUM(B145:B156)</f>
        <v>241</v>
      </c>
      <c r="C157" s="28">
        <f t="shared" si="13"/>
        <v>82</v>
      </c>
      <c r="D157" s="28">
        <f t="shared" si="13"/>
        <v>124</v>
      </c>
      <c r="E157" s="28">
        <f t="shared" si="13"/>
        <v>59</v>
      </c>
      <c r="F157" s="55">
        <f t="shared" si="13"/>
        <v>134390.45000000001</v>
      </c>
      <c r="G157" s="29">
        <f t="shared" si="13"/>
        <v>161624.16999999998</v>
      </c>
      <c r="H157" s="55">
        <f t="shared" si="13"/>
        <v>157100.72999999998</v>
      </c>
      <c r="I157" s="29">
        <f t="shared" si="13"/>
        <v>453115.35</v>
      </c>
      <c r="J157" s="55">
        <f t="shared" si="13"/>
        <v>65</v>
      </c>
      <c r="K157" s="29">
        <f t="shared" si="13"/>
        <v>191279.50999999998</v>
      </c>
      <c r="L157" s="55">
        <f t="shared" si="13"/>
        <v>55</v>
      </c>
      <c r="M157" s="29">
        <f t="shared" si="13"/>
        <v>253849.61</v>
      </c>
      <c r="N157" s="55">
        <f t="shared" si="13"/>
        <v>4</v>
      </c>
      <c r="O157" s="29">
        <f t="shared" si="13"/>
        <v>7986.23</v>
      </c>
      <c r="P157" s="55">
        <f t="shared" si="13"/>
        <v>0</v>
      </c>
      <c r="Q157" s="29">
        <f t="shared" si="13"/>
        <v>0</v>
      </c>
    </row>
    <row r="160" spans="1:17" x14ac:dyDescent="0.25">
      <c r="A160" s="77" t="s">
        <v>89</v>
      </c>
    </row>
    <row r="161" spans="1:17" x14ac:dyDescent="0.25">
      <c r="A161" s="1" t="s">
        <v>73</v>
      </c>
      <c r="B161" s="32">
        <v>12</v>
      </c>
      <c r="C161" s="32">
        <v>5</v>
      </c>
      <c r="D161" s="32">
        <v>6</v>
      </c>
      <c r="E161" s="32">
        <v>4</v>
      </c>
      <c r="F161" s="35">
        <v>5945</v>
      </c>
      <c r="G161" s="35">
        <v>9211.6</v>
      </c>
      <c r="H161" s="35">
        <v>7579.7</v>
      </c>
      <c r="I161" s="35">
        <v>22736.3</v>
      </c>
      <c r="J161" s="32">
        <v>2</v>
      </c>
      <c r="K161" s="35">
        <v>11193.6</v>
      </c>
      <c r="L161" s="32">
        <v>4</v>
      </c>
      <c r="M161" s="35">
        <v>11542.7</v>
      </c>
      <c r="N161" s="32">
        <v>0</v>
      </c>
      <c r="O161" s="35">
        <v>0</v>
      </c>
      <c r="P161" s="32">
        <v>0</v>
      </c>
      <c r="Q161" s="32">
        <v>0</v>
      </c>
    </row>
    <row r="162" spans="1:17" x14ac:dyDescent="0.25">
      <c r="A162" s="1" t="s">
        <v>74</v>
      </c>
      <c r="B162" s="32">
        <v>11</v>
      </c>
      <c r="C162" s="32">
        <v>7</v>
      </c>
      <c r="D162" s="32">
        <v>5</v>
      </c>
      <c r="E162" s="32">
        <v>5</v>
      </c>
      <c r="F162" s="35">
        <v>9248</v>
      </c>
      <c r="G162" s="35">
        <v>9932.76</v>
      </c>
      <c r="H162" s="35">
        <v>9589.34</v>
      </c>
      <c r="I162" s="35">
        <v>28770.1</v>
      </c>
      <c r="J162" s="32">
        <v>3</v>
      </c>
      <c r="K162" s="35">
        <v>17340</v>
      </c>
      <c r="L162" s="32">
        <v>1</v>
      </c>
      <c r="M162" s="35">
        <v>2882</v>
      </c>
      <c r="N162" s="32">
        <v>1</v>
      </c>
      <c r="O162" s="35">
        <v>8548.1</v>
      </c>
      <c r="P162" s="32">
        <v>0</v>
      </c>
      <c r="Q162" s="32"/>
    </row>
    <row r="163" spans="1:17" x14ac:dyDescent="0.25">
      <c r="A163" s="1" t="s">
        <v>75</v>
      </c>
      <c r="B163" s="37">
        <v>41</v>
      </c>
      <c r="C163" s="37">
        <v>16</v>
      </c>
      <c r="D163" s="37">
        <v>11</v>
      </c>
      <c r="E163" s="37">
        <v>9</v>
      </c>
      <c r="F163" s="38">
        <v>9908</v>
      </c>
      <c r="G163" s="111">
        <v>20550</v>
      </c>
      <c r="H163" s="38">
        <v>15233.54</v>
      </c>
      <c r="I163" s="38">
        <f>SUM(F163:H163)</f>
        <v>45691.54</v>
      </c>
      <c r="J163" s="37">
        <v>8</v>
      </c>
      <c r="K163" s="38">
        <v>33599.599999999999</v>
      </c>
      <c r="L163" s="37">
        <v>3</v>
      </c>
      <c r="M163" s="38">
        <v>12091.94</v>
      </c>
      <c r="N163" s="37">
        <v>0</v>
      </c>
      <c r="O163" s="38">
        <v>0</v>
      </c>
      <c r="P163" s="37">
        <v>0</v>
      </c>
      <c r="Q163" s="37">
        <v>0</v>
      </c>
    </row>
    <row r="164" spans="1:17" x14ac:dyDescent="0.25">
      <c r="A164" s="1" t="s">
        <v>76</v>
      </c>
      <c r="B164" s="32">
        <v>29</v>
      </c>
      <c r="C164" s="32">
        <v>14</v>
      </c>
      <c r="D164" s="32">
        <v>15</v>
      </c>
      <c r="E164" s="32">
        <v>10</v>
      </c>
      <c r="F164" s="35">
        <v>13211</v>
      </c>
      <c r="G164" s="35">
        <v>20000</v>
      </c>
      <c r="H164" s="35">
        <v>17023.37</v>
      </c>
      <c r="I164" s="35">
        <v>50234.37</v>
      </c>
      <c r="J164" s="32">
        <v>7</v>
      </c>
      <c r="K164" s="35">
        <v>23560.73</v>
      </c>
      <c r="L164" s="32">
        <v>7</v>
      </c>
      <c r="M164" s="35">
        <v>22759.24</v>
      </c>
      <c r="N164" s="32">
        <v>1</v>
      </c>
      <c r="O164" s="35">
        <v>3914.4</v>
      </c>
      <c r="P164" s="32">
        <v>0</v>
      </c>
      <c r="Q164" s="32">
        <v>0</v>
      </c>
    </row>
    <row r="165" spans="1:17" x14ac:dyDescent="0.25">
      <c r="A165" s="2" t="s">
        <v>77</v>
      </c>
      <c r="B165" s="32">
        <v>7</v>
      </c>
      <c r="C165" s="32">
        <v>3</v>
      </c>
      <c r="D165" s="32">
        <v>3</v>
      </c>
      <c r="E165" s="32">
        <v>1</v>
      </c>
      <c r="F165" s="35">
        <v>6605.99</v>
      </c>
      <c r="G165" s="35">
        <v>6606</v>
      </c>
      <c r="H165" s="35">
        <v>8294.4599999999991</v>
      </c>
      <c r="I165" s="35">
        <v>21506.45</v>
      </c>
      <c r="J165" s="32">
        <v>1</v>
      </c>
      <c r="K165" s="35">
        <v>5039.99</v>
      </c>
      <c r="L165" s="32">
        <v>0</v>
      </c>
      <c r="M165" s="35">
        <v>0</v>
      </c>
      <c r="N165" s="32">
        <v>2</v>
      </c>
      <c r="O165" s="35">
        <v>16466.46</v>
      </c>
      <c r="P165" s="32">
        <v>0</v>
      </c>
      <c r="Q165" s="32">
        <v>0</v>
      </c>
    </row>
    <row r="166" spans="1:17" x14ac:dyDescent="0.25">
      <c r="A166" s="1" t="s">
        <v>78</v>
      </c>
      <c r="B166" s="32">
        <v>10</v>
      </c>
      <c r="C166" s="32">
        <v>7</v>
      </c>
      <c r="D166" s="32">
        <v>6</v>
      </c>
      <c r="E166" s="32">
        <v>5</v>
      </c>
      <c r="F166" s="35">
        <v>6606</v>
      </c>
      <c r="G166" s="35">
        <v>7844.27</v>
      </c>
      <c r="H166" s="35">
        <v>7224.13</v>
      </c>
      <c r="I166" s="35">
        <v>21674.400000000001</v>
      </c>
      <c r="J166" s="32">
        <v>3</v>
      </c>
      <c r="K166" s="35">
        <v>13380</v>
      </c>
      <c r="L166" s="32">
        <v>3</v>
      </c>
      <c r="M166" s="35">
        <v>8294.4</v>
      </c>
      <c r="N166" s="32">
        <v>0</v>
      </c>
      <c r="O166" s="35">
        <v>0</v>
      </c>
      <c r="P166" s="32">
        <v>0</v>
      </c>
      <c r="Q166" s="32">
        <v>0</v>
      </c>
    </row>
    <row r="167" spans="1:17" x14ac:dyDescent="0.25">
      <c r="A167" s="1" t="s">
        <v>79</v>
      </c>
      <c r="B167" s="37">
        <v>5</v>
      </c>
      <c r="C167" s="37">
        <v>2</v>
      </c>
      <c r="D167" s="37">
        <v>2</v>
      </c>
      <c r="E167" s="37">
        <v>1</v>
      </c>
      <c r="F167" s="38">
        <v>2312</v>
      </c>
      <c r="G167" s="38">
        <v>3506</v>
      </c>
      <c r="H167" s="38">
        <v>5990</v>
      </c>
      <c r="I167" s="38">
        <v>11808</v>
      </c>
      <c r="J167" s="37">
        <v>1</v>
      </c>
      <c r="K167" s="38">
        <v>8628</v>
      </c>
      <c r="L167" s="37">
        <v>1</v>
      </c>
      <c r="M167" s="38">
        <v>3180</v>
      </c>
      <c r="N167" s="37">
        <v>0</v>
      </c>
      <c r="O167" s="38">
        <v>0</v>
      </c>
      <c r="P167" s="37">
        <v>0</v>
      </c>
      <c r="Q167" s="37">
        <v>0</v>
      </c>
    </row>
    <row r="168" spans="1:17" x14ac:dyDescent="0.25">
      <c r="A168" s="2" t="s">
        <v>159</v>
      </c>
      <c r="B168" s="32">
        <v>16</v>
      </c>
      <c r="C168" s="32">
        <v>5</v>
      </c>
      <c r="D168" s="32">
        <v>6</v>
      </c>
      <c r="E168" s="32">
        <v>4</v>
      </c>
      <c r="F168" s="35">
        <v>7844</v>
      </c>
      <c r="G168" s="35">
        <v>11875</v>
      </c>
      <c r="H168" s="35">
        <v>10915</v>
      </c>
      <c r="I168" s="35">
        <f>SUM(F168:H168)</f>
        <v>30634</v>
      </c>
      <c r="J168" s="32">
        <v>4</v>
      </c>
      <c r="K168" s="35">
        <v>23422</v>
      </c>
      <c r="L168" s="32">
        <v>2</v>
      </c>
      <c r="M168" s="35">
        <v>7212</v>
      </c>
      <c r="N168" s="32">
        <v>0</v>
      </c>
      <c r="O168" s="35">
        <v>0</v>
      </c>
      <c r="P168" s="32">
        <v>0</v>
      </c>
      <c r="Q168" s="32">
        <v>0</v>
      </c>
    </row>
    <row r="169" spans="1:17" x14ac:dyDescent="0.25">
      <c r="A169" s="2" t="s">
        <v>80</v>
      </c>
      <c r="B169" s="32">
        <v>20</v>
      </c>
      <c r="C169" s="32">
        <v>9</v>
      </c>
      <c r="D169" s="32">
        <v>7</v>
      </c>
      <c r="E169" s="32">
        <v>4</v>
      </c>
      <c r="F169" s="35">
        <v>9908</v>
      </c>
      <c r="G169" s="35">
        <v>15000</v>
      </c>
      <c r="H169" s="35">
        <v>15160.399999999998</v>
      </c>
      <c r="I169" s="35">
        <v>40068.400000000001</v>
      </c>
      <c r="J169" s="32">
        <v>4</v>
      </c>
      <c r="K169" s="35">
        <v>19564</v>
      </c>
      <c r="L169" s="32">
        <v>0</v>
      </c>
      <c r="M169" s="35">
        <v>0</v>
      </c>
      <c r="N169" s="32">
        <v>3</v>
      </c>
      <c r="O169" s="35">
        <v>20504.400000000001</v>
      </c>
      <c r="P169" s="32">
        <v>0</v>
      </c>
      <c r="Q169" s="32">
        <v>0</v>
      </c>
    </row>
    <row r="170" spans="1:17" x14ac:dyDescent="0.25">
      <c r="A170" s="1" t="s">
        <v>81</v>
      </c>
      <c r="B170" s="32">
        <v>15</v>
      </c>
      <c r="C170" s="32">
        <v>9</v>
      </c>
      <c r="D170" s="32">
        <v>5</v>
      </c>
      <c r="E170" s="32">
        <v>5</v>
      </c>
      <c r="F170" s="35">
        <v>6606</v>
      </c>
      <c r="G170" s="35">
        <v>6855.91</v>
      </c>
      <c r="H170" s="35">
        <v>6793.39</v>
      </c>
      <c r="I170" s="35">
        <v>20255.3</v>
      </c>
      <c r="J170" s="32">
        <v>2</v>
      </c>
      <c r="K170" s="35">
        <v>13182</v>
      </c>
      <c r="L170" s="32">
        <v>3</v>
      </c>
      <c r="M170" s="35">
        <v>7073.3</v>
      </c>
      <c r="N170" s="32">
        <v>0</v>
      </c>
      <c r="O170" s="35">
        <v>0</v>
      </c>
      <c r="P170" s="32">
        <v>0</v>
      </c>
      <c r="Q170" s="32">
        <v>0</v>
      </c>
    </row>
    <row r="171" spans="1:17" x14ac:dyDescent="0.25">
      <c r="A171" s="1" t="s">
        <v>82</v>
      </c>
      <c r="B171" s="32">
        <v>12</v>
      </c>
      <c r="C171" s="32">
        <v>5</v>
      </c>
      <c r="D171" s="32">
        <v>9</v>
      </c>
      <c r="E171" s="32">
        <v>4</v>
      </c>
      <c r="F171" s="35">
        <v>7266</v>
      </c>
      <c r="G171" s="35">
        <v>8999.99</v>
      </c>
      <c r="H171" s="35">
        <v>10503.61</v>
      </c>
      <c r="I171" s="35">
        <f>SUM(F171:H171)</f>
        <v>26769.599999999999</v>
      </c>
      <c r="J171" s="32">
        <v>4</v>
      </c>
      <c r="K171" s="35">
        <v>14220</v>
      </c>
      <c r="L171" s="32">
        <v>3</v>
      </c>
      <c r="M171" s="35">
        <v>7658.4</v>
      </c>
      <c r="N171" s="32">
        <v>2</v>
      </c>
      <c r="O171" s="35">
        <v>4891.2</v>
      </c>
      <c r="P171" s="32">
        <v>0</v>
      </c>
      <c r="Q171" s="32">
        <v>0</v>
      </c>
    </row>
    <row r="172" spans="1:17" x14ac:dyDescent="0.25">
      <c r="A172" s="1" t="s">
        <v>83</v>
      </c>
      <c r="B172" s="32">
        <v>17</v>
      </c>
      <c r="C172" s="32">
        <v>7</v>
      </c>
      <c r="D172" s="32">
        <v>11</v>
      </c>
      <c r="E172" s="32">
        <v>7</v>
      </c>
      <c r="F172" s="35">
        <v>9908</v>
      </c>
      <c r="G172" s="35">
        <v>15000</v>
      </c>
      <c r="H172" s="35">
        <v>15483.53</v>
      </c>
      <c r="I172" s="35">
        <v>40391.53</v>
      </c>
      <c r="J172" s="32">
        <v>3</v>
      </c>
      <c r="K172" s="35">
        <v>16762.009999999998</v>
      </c>
      <c r="L172" s="32">
        <v>6</v>
      </c>
      <c r="M172" s="35">
        <v>19653.2</v>
      </c>
      <c r="N172" s="32">
        <v>2</v>
      </c>
      <c r="O172" s="35">
        <v>3976.32</v>
      </c>
      <c r="P172" s="32">
        <v>0</v>
      </c>
      <c r="Q172" s="32">
        <v>0</v>
      </c>
    </row>
    <row r="173" spans="1:17" x14ac:dyDescent="0.25">
      <c r="A173" s="1" t="s">
        <v>84</v>
      </c>
      <c r="B173" s="32">
        <v>27</v>
      </c>
      <c r="C173" s="32">
        <v>10</v>
      </c>
      <c r="D173" s="32">
        <v>5</v>
      </c>
      <c r="E173" s="32">
        <v>5</v>
      </c>
      <c r="F173" s="35">
        <v>6606</v>
      </c>
      <c r="G173" s="35">
        <v>10185.52</v>
      </c>
      <c r="H173" s="35">
        <v>8395.2800000000007</v>
      </c>
      <c r="I173" s="35">
        <v>25186.799999999999</v>
      </c>
      <c r="J173" s="32">
        <v>4</v>
      </c>
      <c r="K173" s="35">
        <v>22606.799999999999</v>
      </c>
      <c r="L173" s="32">
        <v>1</v>
      </c>
      <c r="M173" s="35">
        <v>2580</v>
      </c>
      <c r="N173" s="32">
        <v>0</v>
      </c>
      <c r="O173" s="35">
        <v>0</v>
      </c>
      <c r="P173" s="32">
        <v>0</v>
      </c>
      <c r="Q173" s="32">
        <v>0</v>
      </c>
    </row>
    <row r="174" spans="1:17" x14ac:dyDescent="0.25">
      <c r="A174" s="1" t="s">
        <v>85</v>
      </c>
      <c r="B174" s="32">
        <v>7</v>
      </c>
      <c r="C174" s="32">
        <v>3</v>
      </c>
      <c r="D174" s="32">
        <v>6</v>
      </c>
      <c r="E174" s="32">
        <v>3</v>
      </c>
      <c r="F174" s="35">
        <v>9907</v>
      </c>
      <c r="G174" s="35">
        <v>9909</v>
      </c>
      <c r="H174" s="35">
        <v>9908</v>
      </c>
      <c r="I174" s="35">
        <v>29724</v>
      </c>
      <c r="J174" s="32">
        <v>2</v>
      </c>
      <c r="K174" s="35">
        <v>7920</v>
      </c>
      <c r="L174" s="32">
        <v>2</v>
      </c>
      <c r="M174" s="35">
        <v>11040</v>
      </c>
      <c r="N174" s="32">
        <v>1</v>
      </c>
      <c r="O174" s="35">
        <v>4275</v>
      </c>
      <c r="P174" s="32">
        <v>1</v>
      </c>
      <c r="Q174" s="32">
        <v>6489</v>
      </c>
    </row>
    <row r="175" spans="1:17" x14ac:dyDescent="0.25">
      <c r="A175" s="1" t="s">
        <v>86</v>
      </c>
      <c r="B175" s="32">
        <v>10</v>
      </c>
      <c r="C175" s="32">
        <v>5</v>
      </c>
      <c r="D175" s="32">
        <v>4</v>
      </c>
      <c r="E175" s="32">
        <v>3</v>
      </c>
      <c r="F175" s="35">
        <v>3953.95</v>
      </c>
      <c r="G175" s="35">
        <v>5706.05</v>
      </c>
      <c r="H175" s="35">
        <v>4829.38</v>
      </c>
      <c r="I175" s="35">
        <f>SUM(F175:H175)</f>
        <v>14489.380000000001</v>
      </c>
      <c r="J175" s="32">
        <v>4</v>
      </c>
      <c r="K175" s="35">
        <v>14489.38</v>
      </c>
      <c r="L175" s="32">
        <v>0</v>
      </c>
      <c r="M175" s="35">
        <v>0</v>
      </c>
      <c r="N175" s="32">
        <v>0</v>
      </c>
      <c r="O175" s="35">
        <v>0</v>
      </c>
      <c r="P175" s="32">
        <v>0</v>
      </c>
      <c r="Q175" s="32">
        <v>0</v>
      </c>
    </row>
    <row r="176" spans="1:17" x14ac:dyDescent="0.25">
      <c r="A176" s="1" t="s">
        <v>87</v>
      </c>
      <c r="B176" s="32">
        <v>13</v>
      </c>
      <c r="C176" s="32">
        <v>7</v>
      </c>
      <c r="D176" s="32">
        <v>3</v>
      </c>
      <c r="E176" s="32">
        <v>3</v>
      </c>
      <c r="F176" s="35">
        <v>5284</v>
      </c>
      <c r="G176" s="35">
        <v>6484.57</v>
      </c>
      <c r="H176" s="35">
        <v>5883.43</v>
      </c>
      <c r="I176" s="35">
        <v>17652</v>
      </c>
      <c r="J176" s="32">
        <v>2</v>
      </c>
      <c r="K176" s="35">
        <v>14268</v>
      </c>
      <c r="L176" s="32">
        <v>1</v>
      </c>
      <c r="M176" s="35">
        <v>3384</v>
      </c>
      <c r="N176" s="32">
        <v>0</v>
      </c>
      <c r="O176" s="35">
        <v>0</v>
      </c>
      <c r="P176" s="32">
        <v>0</v>
      </c>
      <c r="Q176" s="32">
        <v>0</v>
      </c>
    </row>
    <row r="177" spans="1:17" x14ac:dyDescent="0.25">
      <c r="A177" s="1" t="s">
        <v>88</v>
      </c>
      <c r="B177" s="32">
        <v>18</v>
      </c>
      <c r="C177" s="32">
        <v>11</v>
      </c>
      <c r="D177" s="32">
        <v>6</v>
      </c>
      <c r="E177" s="32">
        <v>5</v>
      </c>
      <c r="F177" s="35">
        <v>6606</v>
      </c>
      <c r="G177" s="35">
        <v>14650.59</v>
      </c>
      <c r="H177" s="35">
        <v>10627.41</v>
      </c>
      <c r="I177" s="35">
        <v>31884</v>
      </c>
      <c r="J177" s="32">
        <v>5</v>
      </c>
      <c r="K177" s="35">
        <v>29448</v>
      </c>
      <c r="L177" s="32">
        <v>1</v>
      </c>
      <c r="M177" s="35">
        <v>2436</v>
      </c>
      <c r="N177" s="32">
        <v>0</v>
      </c>
      <c r="O177" s="35">
        <v>0</v>
      </c>
      <c r="P177" s="32">
        <v>0</v>
      </c>
      <c r="Q177" s="32">
        <v>0</v>
      </c>
    </row>
    <row r="178" spans="1:17" x14ac:dyDescent="0.25">
      <c r="A178" s="112" t="s">
        <v>63</v>
      </c>
      <c r="B178" s="28">
        <f>SUM(B161:B177)</f>
        <v>270</v>
      </c>
      <c r="C178" s="28">
        <f t="shared" ref="C178:Q178" si="14">SUM(C161:C177)</f>
        <v>125</v>
      </c>
      <c r="D178" s="28">
        <f t="shared" si="14"/>
        <v>110</v>
      </c>
      <c r="E178" s="28">
        <f t="shared" si="14"/>
        <v>78</v>
      </c>
      <c r="F178" s="28">
        <f t="shared" si="14"/>
        <v>127724.93999999999</v>
      </c>
      <c r="G178" s="28">
        <f t="shared" si="14"/>
        <v>182317.26</v>
      </c>
      <c r="H178" s="28">
        <f t="shared" si="14"/>
        <v>169433.97</v>
      </c>
      <c r="I178" s="28">
        <f t="shared" si="14"/>
        <v>479476.17</v>
      </c>
      <c r="J178" s="28">
        <f t="shared" si="14"/>
        <v>59</v>
      </c>
      <c r="K178" s="28">
        <f t="shared" si="14"/>
        <v>288624.11</v>
      </c>
      <c r="L178" s="28">
        <f t="shared" si="14"/>
        <v>38</v>
      </c>
      <c r="M178" s="28">
        <f t="shared" si="14"/>
        <v>121787.18</v>
      </c>
      <c r="N178" s="28">
        <f t="shared" si="14"/>
        <v>12</v>
      </c>
      <c r="O178" s="28">
        <f t="shared" si="14"/>
        <v>62575.88</v>
      </c>
      <c r="P178" s="28">
        <f t="shared" si="14"/>
        <v>1</v>
      </c>
      <c r="Q178" s="28">
        <f t="shared" si="14"/>
        <v>6489</v>
      </c>
    </row>
    <row r="180" spans="1:17" x14ac:dyDescent="0.25">
      <c r="A180" s="113" t="s">
        <v>101</v>
      </c>
    </row>
    <row r="181" spans="1:17" x14ac:dyDescent="0.25">
      <c r="A181" s="2" t="s">
        <v>90</v>
      </c>
      <c r="B181" s="32">
        <v>12</v>
      </c>
      <c r="C181" s="32">
        <v>2</v>
      </c>
      <c r="D181" s="32">
        <v>9</v>
      </c>
      <c r="E181" s="32">
        <v>2</v>
      </c>
      <c r="F181" s="130">
        <v>13210</v>
      </c>
      <c r="G181" s="130">
        <v>14150.12</v>
      </c>
      <c r="H181" s="130">
        <v>14944.19</v>
      </c>
      <c r="I181" s="130">
        <v>42304.31</v>
      </c>
      <c r="J181" s="32">
        <v>6</v>
      </c>
      <c r="K181" s="130">
        <v>33095.31</v>
      </c>
      <c r="L181" s="32">
        <v>3</v>
      </c>
      <c r="M181" s="130">
        <v>9209</v>
      </c>
      <c r="N181" s="32">
        <v>0</v>
      </c>
      <c r="O181" s="130">
        <v>0</v>
      </c>
      <c r="P181" s="32">
        <v>0</v>
      </c>
      <c r="Q181" s="32">
        <v>0</v>
      </c>
    </row>
    <row r="182" spans="1:17" x14ac:dyDescent="0.25">
      <c r="A182" s="2" t="s">
        <v>91</v>
      </c>
      <c r="B182" s="32">
        <v>11</v>
      </c>
      <c r="C182" s="32">
        <v>5</v>
      </c>
      <c r="D182" s="32">
        <v>8</v>
      </c>
      <c r="E182" s="32">
        <v>3</v>
      </c>
      <c r="F182" s="130">
        <v>9908</v>
      </c>
      <c r="G182" s="130">
        <v>18306.02</v>
      </c>
      <c r="H182" s="130">
        <v>14227.38</v>
      </c>
      <c r="I182" s="130">
        <v>42441.4</v>
      </c>
      <c r="J182" s="32">
        <v>5</v>
      </c>
      <c r="K182" s="130">
        <v>33397</v>
      </c>
      <c r="L182" s="32">
        <v>3</v>
      </c>
      <c r="M182" s="130">
        <v>9044.4</v>
      </c>
      <c r="N182" s="32">
        <v>0</v>
      </c>
      <c r="O182" s="130">
        <v>0</v>
      </c>
      <c r="P182" s="32">
        <v>0</v>
      </c>
      <c r="Q182" s="32">
        <v>0</v>
      </c>
    </row>
    <row r="183" spans="1:17" x14ac:dyDescent="0.25">
      <c r="A183" s="46" t="s">
        <v>92</v>
      </c>
      <c r="B183" s="80">
        <v>29</v>
      </c>
      <c r="C183" s="80">
        <v>6</v>
      </c>
      <c r="D183" s="80">
        <v>20</v>
      </c>
      <c r="E183" s="80">
        <v>4</v>
      </c>
      <c r="F183" s="131">
        <v>19815</v>
      </c>
      <c r="G183" s="131">
        <v>27720.14</v>
      </c>
      <c r="H183" s="131">
        <v>23767.66</v>
      </c>
      <c r="I183" s="132">
        <v>71302.8</v>
      </c>
      <c r="J183" s="88">
        <v>9</v>
      </c>
      <c r="K183" s="131">
        <v>35521.160000000003</v>
      </c>
      <c r="L183" s="80">
        <v>10</v>
      </c>
      <c r="M183" s="131">
        <v>31229.8</v>
      </c>
      <c r="N183" s="88">
        <v>1</v>
      </c>
      <c r="O183" s="132">
        <v>4551.84</v>
      </c>
      <c r="P183" s="88">
        <v>0</v>
      </c>
      <c r="Q183" s="88">
        <v>0</v>
      </c>
    </row>
    <row r="184" spans="1:17" x14ac:dyDescent="0.25">
      <c r="A184" s="46" t="s">
        <v>93</v>
      </c>
      <c r="B184" s="80">
        <v>14</v>
      </c>
      <c r="C184" s="80">
        <v>5</v>
      </c>
      <c r="D184" s="80">
        <v>5</v>
      </c>
      <c r="E184" s="80">
        <v>4</v>
      </c>
      <c r="F184" s="131">
        <v>6605</v>
      </c>
      <c r="G184" s="131">
        <v>10000</v>
      </c>
      <c r="H184" s="131">
        <v>8924.1</v>
      </c>
      <c r="I184" s="132">
        <v>25529.1</v>
      </c>
      <c r="J184" s="88">
        <v>2</v>
      </c>
      <c r="K184" s="132">
        <v>7803.8</v>
      </c>
      <c r="L184" s="88">
        <v>3</v>
      </c>
      <c r="M184" s="132">
        <v>17725.3</v>
      </c>
      <c r="N184" s="88">
        <v>0</v>
      </c>
      <c r="O184" s="132">
        <v>0</v>
      </c>
      <c r="P184" s="88">
        <v>0</v>
      </c>
      <c r="Q184" s="88">
        <v>0</v>
      </c>
    </row>
    <row r="185" spans="1:17" x14ac:dyDescent="0.25">
      <c r="A185" s="2" t="s">
        <v>94</v>
      </c>
      <c r="B185" s="32">
        <v>10</v>
      </c>
      <c r="C185" s="32">
        <v>6</v>
      </c>
      <c r="D185" s="32">
        <v>9</v>
      </c>
      <c r="E185" s="32">
        <v>5</v>
      </c>
      <c r="F185" s="130">
        <v>6605</v>
      </c>
      <c r="G185" s="130">
        <v>10020.02</v>
      </c>
      <c r="H185" s="130">
        <v>8546.57</v>
      </c>
      <c r="I185" s="130">
        <v>25171.59</v>
      </c>
      <c r="J185" s="32">
        <v>3</v>
      </c>
      <c r="K185" s="130">
        <v>11629.64</v>
      </c>
      <c r="L185" s="32">
        <v>4</v>
      </c>
      <c r="M185" s="130">
        <v>9233.9500000000007</v>
      </c>
      <c r="N185" s="32">
        <v>2</v>
      </c>
      <c r="O185" s="130">
        <v>4308</v>
      </c>
      <c r="P185" s="32">
        <v>0</v>
      </c>
      <c r="Q185" s="32">
        <v>0</v>
      </c>
    </row>
    <row r="186" spans="1:17" x14ac:dyDescent="0.25">
      <c r="A186" s="36" t="s">
        <v>95</v>
      </c>
      <c r="B186" s="80">
        <v>11</v>
      </c>
      <c r="C186" s="80">
        <v>3</v>
      </c>
      <c r="D186" s="80">
        <v>4</v>
      </c>
      <c r="E186" s="80">
        <v>2</v>
      </c>
      <c r="F186" s="131">
        <v>3303</v>
      </c>
      <c r="G186" s="131">
        <v>5000</v>
      </c>
      <c r="H186" s="131">
        <v>4679.25</v>
      </c>
      <c r="I186" s="133">
        <v>12982.25</v>
      </c>
      <c r="J186" s="95">
        <v>3</v>
      </c>
      <c r="K186" s="134">
        <v>10378.25</v>
      </c>
      <c r="L186" s="95">
        <v>1</v>
      </c>
      <c r="M186" s="134">
        <v>2604</v>
      </c>
      <c r="N186" s="95">
        <v>0</v>
      </c>
      <c r="O186" s="133">
        <v>0</v>
      </c>
      <c r="P186" s="95">
        <v>0</v>
      </c>
      <c r="Q186" s="95">
        <v>0</v>
      </c>
    </row>
    <row r="187" spans="1:17" x14ac:dyDescent="0.25">
      <c r="A187" s="79" t="s">
        <v>96</v>
      </c>
      <c r="B187" s="80">
        <v>7</v>
      </c>
      <c r="C187" s="80">
        <v>1</v>
      </c>
      <c r="D187" s="80">
        <v>5</v>
      </c>
      <c r="E187" s="80">
        <v>1</v>
      </c>
      <c r="F187" s="131">
        <v>6605</v>
      </c>
      <c r="G187" s="131">
        <v>10112.799999999999</v>
      </c>
      <c r="H187" s="131">
        <v>8360.26</v>
      </c>
      <c r="I187" s="130">
        <v>25078.06</v>
      </c>
      <c r="J187" s="32">
        <v>1</v>
      </c>
      <c r="K187" s="130">
        <v>2293.36</v>
      </c>
      <c r="L187" s="32">
        <v>2</v>
      </c>
      <c r="M187" s="130">
        <v>5136</v>
      </c>
      <c r="N187" s="32">
        <v>2</v>
      </c>
      <c r="O187" s="130">
        <v>17648.7</v>
      </c>
      <c r="P187" s="32">
        <v>0</v>
      </c>
      <c r="Q187" s="32">
        <v>0</v>
      </c>
    </row>
    <row r="188" spans="1:17" x14ac:dyDescent="0.25">
      <c r="A188" s="2" t="s">
        <v>97</v>
      </c>
      <c r="B188" s="80">
        <v>15</v>
      </c>
      <c r="C188" s="80">
        <v>8</v>
      </c>
      <c r="D188" s="80">
        <v>4</v>
      </c>
      <c r="E188" s="80">
        <v>4</v>
      </c>
      <c r="F188" s="131">
        <v>3303</v>
      </c>
      <c r="G188" s="131">
        <v>4162.51</v>
      </c>
      <c r="H188" s="131">
        <v>3732.5</v>
      </c>
      <c r="I188" s="130">
        <v>11198.01</v>
      </c>
      <c r="J188" s="32">
        <v>2</v>
      </c>
      <c r="K188" s="130">
        <v>3789.26</v>
      </c>
      <c r="L188" s="32">
        <v>2</v>
      </c>
      <c r="M188" s="130">
        <v>7408.75</v>
      </c>
      <c r="N188" s="32">
        <v>0</v>
      </c>
      <c r="O188" s="130">
        <v>0</v>
      </c>
      <c r="P188" s="32">
        <v>0</v>
      </c>
      <c r="Q188" s="32">
        <v>0</v>
      </c>
    </row>
    <row r="189" spans="1:17" x14ac:dyDescent="0.25">
      <c r="A189" s="2" t="s">
        <v>98</v>
      </c>
      <c r="B189" s="32">
        <v>10</v>
      </c>
      <c r="C189" s="32">
        <v>6</v>
      </c>
      <c r="D189" s="32">
        <v>5</v>
      </c>
      <c r="E189" s="32">
        <v>4</v>
      </c>
      <c r="F189" s="130">
        <v>6605</v>
      </c>
      <c r="G189" s="130">
        <v>11175.81</v>
      </c>
      <c r="H189" s="130">
        <v>8893.01</v>
      </c>
      <c r="I189" s="130">
        <v>26673.82</v>
      </c>
      <c r="J189" s="32">
        <v>4</v>
      </c>
      <c r="K189" s="130">
        <v>23707.42</v>
      </c>
      <c r="L189" s="32">
        <v>1</v>
      </c>
      <c r="M189" s="130">
        <v>2966.4</v>
      </c>
      <c r="N189" s="32">
        <v>0</v>
      </c>
      <c r="O189" s="130">
        <v>0</v>
      </c>
      <c r="P189" s="32">
        <v>0</v>
      </c>
      <c r="Q189" s="32">
        <v>0</v>
      </c>
    </row>
    <row r="190" spans="1:17" x14ac:dyDescent="0.25">
      <c r="A190" s="99" t="s">
        <v>99</v>
      </c>
      <c r="B190" s="80">
        <v>6</v>
      </c>
      <c r="C190" s="80">
        <v>3</v>
      </c>
      <c r="D190" s="80">
        <v>3</v>
      </c>
      <c r="E190" s="80">
        <v>3</v>
      </c>
      <c r="F190" s="131">
        <v>5285</v>
      </c>
      <c r="G190" s="131">
        <v>7907.97</v>
      </c>
      <c r="H190" s="131">
        <v>6597.94</v>
      </c>
      <c r="I190" s="130">
        <v>19790.91</v>
      </c>
      <c r="J190" s="32">
        <v>3</v>
      </c>
      <c r="K190" s="130">
        <v>19790.91</v>
      </c>
      <c r="L190" s="32">
        <v>0</v>
      </c>
      <c r="M190" s="130">
        <v>0</v>
      </c>
      <c r="N190" s="32">
        <v>0</v>
      </c>
      <c r="O190" s="130">
        <v>0</v>
      </c>
      <c r="P190" s="32">
        <v>0</v>
      </c>
      <c r="Q190" s="32">
        <v>0</v>
      </c>
    </row>
    <row r="191" spans="1:17" x14ac:dyDescent="0.25">
      <c r="A191" s="46" t="s">
        <v>100</v>
      </c>
      <c r="B191" s="88">
        <v>3</v>
      </c>
      <c r="C191" s="88">
        <v>1</v>
      </c>
      <c r="D191" s="88">
        <v>1</v>
      </c>
      <c r="E191" s="88">
        <v>0</v>
      </c>
      <c r="F191" s="132">
        <v>1985</v>
      </c>
      <c r="G191" s="132">
        <v>3000</v>
      </c>
      <c r="H191" s="132">
        <v>2915</v>
      </c>
      <c r="I191" s="132">
        <v>7900</v>
      </c>
      <c r="J191" s="88">
        <v>1</v>
      </c>
      <c r="K191" s="135">
        <v>7900</v>
      </c>
      <c r="L191" s="88">
        <v>0</v>
      </c>
      <c r="M191" s="132">
        <v>0</v>
      </c>
      <c r="N191" s="88">
        <v>0</v>
      </c>
      <c r="O191" s="132">
        <v>0</v>
      </c>
      <c r="P191" s="88">
        <v>0</v>
      </c>
      <c r="Q191" s="88">
        <v>0</v>
      </c>
    </row>
    <row r="192" spans="1:17" x14ac:dyDescent="0.25">
      <c r="A192" s="114" t="s">
        <v>63</v>
      </c>
      <c r="B192" s="115">
        <f>SUM(B181:B191)</f>
        <v>128</v>
      </c>
      <c r="C192" s="115">
        <f>SUM(C181:C191)</f>
        <v>46</v>
      </c>
      <c r="D192" s="115">
        <f>SUM(D181:D191)</f>
        <v>73</v>
      </c>
      <c r="E192" s="115">
        <f>SUM(E181:E191)</f>
        <v>32</v>
      </c>
      <c r="F192" s="30">
        <f>SUM(F181:F191)</f>
        <v>83229</v>
      </c>
      <c r="G192" s="30">
        <f t="shared" ref="G192:O192" si="15">SUM(G181:G191)</f>
        <v>121555.39</v>
      </c>
      <c r="H192" s="115">
        <f t="shared" si="15"/>
        <v>105587.85999999999</v>
      </c>
      <c r="I192" s="116">
        <f t="shared" si="15"/>
        <v>310372.25</v>
      </c>
      <c r="J192" s="115">
        <f t="shared" si="15"/>
        <v>39</v>
      </c>
      <c r="K192" s="30">
        <f t="shared" si="15"/>
        <v>189306.11000000002</v>
      </c>
      <c r="L192" s="115">
        <f t="shared" si="15"/>
        <v>29</v>
      </c>
      <c r="M192" s="30">
        <f t="shared" si="15"/>
        <v>94557.599999999991</v>
      </c>
      <c r="N192" s="115">
        <f t="shared" si="15"/>
        <v>5</v>
      </c>
      <c r="O192" s="115">
        <f t="shared" si="15"/>
        <v>26508.54</v>
      </c>
      <c r="P192" s="28">
        <v>0</v>
      </c>
      <c r="Q192" s="28">
        <v>0</v>
      </c>
    </row>
    <row r="195" spans="1:17" x14ac:dyDescent="0.25">
      <c r="A195" s="77" t="s">
        <v>102</v>
      </c>
    </row>
    <row r="196" spans="1:17" x14ac:dyDescent="0.25">
      <c r="A196" s="2" t="s">
        <v>195</v>
      </c>
      <c r="B196" s="32">
        <v>5</v>
      </c>
      <c r="C196" s="32">
        <v>4</v>
      </c>
      <c r="D196" s="32">
        <v>5</v>
      </c>
      <c r="E196" s="32">
        <v>4</v>
      </c>
      <c r="F196" s="35">
        <v>6954</v>
      </c>
      <c r="G196" s="35">
        <v>6954.4</v>
      </c>
      <c r="H196" s="35">
        <v>6953.89</v>
      </c>
      <c r="I196" s="35">
        <f>F196+G196+H196</f>
        <v>20862.29</v>
      </c>
      <c r="J196" s="32">
        <v>1</v>
      </c>
      <c r="K196" s="35">
        <v>645.42999999999995</v>
      </c>
      <c r="L196" s="32">
        <v>3</v>
      </c>
      <c r="M196" s="35">
        <v>14538.46</v>
      </c>
      <c r="N196" s="32">
        <v>1</v>
      </c>
      <c r="O196" s="35">
        <v>5678.4</v>
      </c>
      <c r="P196" s="32">
        <v>0</v>
      </c>
      <c r="Q196" s="32">
        <v>0</v>
      </c>
    </row>
    <row r="197" spans="1:17" x14ac:dyDescent="0.25">
      <c r="A197" s="2" t="s">
        <v>196</v>
      </c>
      <c r="B197" s="32">
        <v>15</v>
      </c>
      <c r="C197" s="32">
        <v>6</v>
      </c>
      <c r="D197" s="32">
        <v>12</v>
      </c>
      <c r="E197" s="32">
        <v>4</v>
      </c>
      <c r="F197" s="35">
        <v>11470</v>
      </c>
      <c r="G197" s="35">
        <v>15000</v>
      </c>
      <c r="H197" s="35">
        <v>14767.35</v>
      </c>
      <c r="I197" s="35">
        <f>F197+G197+H197</f>
        <v>41237.35</v>
      </c>
      <c r="J197" s="32">
        <v>5</v>
      </c>
      <c r="K197" s="35">
        <v>16921.349999999999</v>
      </c>
      <c r="L197" s="32">
        <v>7</v>
      </c>
      <c r="M197" s="35">
        <v>24316</v>
      </c>
      <c r="N197" s="32">
        <v>0</v>
      </c>
      <c r="O197" s="32">
        <v>0</v>
      </c>
      <c r="P197" s="32">
        <v>0</v>
      </c>
      <c r="Q197" s="32">
        <v>0</v>
      </c>
    </row>
    <row r="198" spans="1:17" x14ac:dyDescent="0.25">
      <c r="A198" s="46" t="s">
        <v>197</v>
      </c>
      <c r="B198" s="80">
        <v>19</v>
      </c>
      <c r="C198" s="80">
        <v>9</v>
      </c>
      <c r="D198" s="80">
        <v>11</v>
      </c>
      <c r="E198" s="80">
        <v>7</v>
      </c>
      <c r="F198" s="81">
        <v>14770</v>
      </c>
      <c r="G198" s="81">
        <v>20000</v>
      </c>
      <c r="H198" s="81">
        <v>17748.32</v>
      </c>
      <c r="I198" s="35">
        <f t="shared" ref="I198:I204" si="16">F198+G198+H198</f>
        <v>52518.32</v>
      </c>
      <c r="J198" s="88">
        <v>7</v>
      </c>
      <c r="K198" s="81">
        <v>40078.300000000003</v>
      </c>
      <c r="L198" s="80">
        <v>4</v>
      </c>
      <c r="M198" s="81">
        <v>12440.02</v>
      </c>
      <c r="N198" s="88">
        <v>0</v>
      </c>
      <c r="O198" s="88">
        <v>0</v>
      </c>
      <c r="P198" s="88">
        <v>0</v>
      </c>
      <c r="Q198" s="88">
        <v>0</v>
      </c>
    </row>
    <row r="199" spans="1:17" x14ac:dyDescent="0.25">
      <c r="A199" s="46" t="s">
        <v>198</v>
      </c>
      <c r="B199" s="80">
        <v>19</v>
      </c>
      <c r="C199" s="80">
        <v>6</v>
      </c>
      <c r="D199" s="80">
        <v>8</v>
      </c>
      <c r="E199" s="80">
        <v>6</v>
      </c>
      <c r="F199" s="81">
        <v>8170</v>
      </c>
      <c r="G199" s="81">
        <v>8170</v>
      </c>
      <c r="H199" s="81">
        <v>8485.34</v>
      </c>
      <c r="I199" s="35">
        <f t="shared" si="16"/>
        <v>24825.34</v>
      </c>
      <c r="J199" s="88">
        <v>4</v>
      </c>
      <c r="K199" s="87">
        <v>15152.84</v>
      </c>
      <c r="L199" s="88">
        <v>4</v>
      </c>
      <c r="M199" s="87">
        <v>9672.5</v>
      </c>
      <c r="N199" s="88">
        <v>0</v>
      </c>
      <c r="O199" s="87">
        <v>0</v>
      </c>
      <c r="P199" s="88">
        <v>0</v>
      </c>
      <c r="Q199" s="88">
        <v>0</v>
      </c>
    </row>
    <row r="200" spans="1:17" x14ac:dyDescent="0.25">
      <c r="A200" s="36" t="s">
        <v>199</v>
      </c>
      <c r="B200" s="80">
        <v>3</v>
      </c>
      <c r="C200" s="80">
        <v>0</v>
      </c>
      <c r="D200" s="80">
        <v>3</v>
      </c>
      <c r="E200" s="80">
        <v>0</v>
      </c>
      <c r="F200" s="81">
        <v>2911.13</v>
      </c>
      <c r="G200" s="81">
        <v>2911.16</v>
      </c>
      <c r="H200" s="81">
        <v>2910.71</v>
      </c>
      <c r="I200" s="35">
        <f t="shared" si="16"/>
        <v>8733</v>
      </c>
      <c r="J200" s="95">
        <v>1</v>
      </c>
      <c r="K200" s="96">
        <v>993</v>
      </c>
      <c r="L200" s="95">
        <v>2</v>
      </c>
      <c r="M200" s="97">
        <v>7740</v>
      </c>
      <c r="N200" s="95">
        <v>0</v>
      </c>
      <c r="O200" s="95">
        <v>0</v>
      </c>
      <c r="P200" s="95">
        <v>0</v>
      </c>
      <c r="Q200" s="94">
        <v>0</v>
      </c>
    </row>
    <row r="201" spans="1:17" x14ac:dyDescent="0.25">
      <c r="A201" s="36" t="s">
        <v>200</v>
      </c>
      <c r="B201" s="80">
        <v>12</v>
      </c>
      <c r="C201" s="80">
        <v>3</v>
      </c>
      <c r="D201" s="80">
        <v>4</v>
      </c>
      <c r="E201" s="80">
        <v>2</v>
      </c>
      <c r="F201" s="81">
        <v>4870</v>
      </c>
      <c r="G201" s="81">
        <v>5000</v>
      </c>
      <c r="H201" s="81">
        <v>8229</v>
      </c>
      <c r="I201" s="35">
        <f t="shared" si="16"/>
        <v>18099</v>
      </c>
      <c r="J201" s="95">
        <v>1</v>
      </c>
      <c r="K201" s="97">
        <v>6834</v>
      </c>
      <c r="L201" s="95">
        <v>3</v>
      </c>
      <c r="M201" s="97">
        <v>11265</v>
      </c>
      <c r="N201" s="95">
        <v>0</v>
      </c>
      <c r="O201" s="95">
        <v>0</v>
      </c>
      <c r="P201" s="95">
        <v>0</v>
      </c>
      <c r="Q201" s="95">
        <v>0</v>
      </c>
    </row>
    <row r="202" spans="1:17" x14ac:dyDescent="0.25">
      <c r="A202" s="79" t="s">
        <v>201</v>
      </c>
      <c r="B202" s="80">
        <v>42</v>
      </c>
      <c r="C202" s="80">
        <v>14</v>
      </c>
      <c r="D202" s="80">
        <v>12</v>
      </c>
      <c r="E202" s="80">
        <v>12</v>
      </c>
      <c r="F202" s="81">
        <v>21370</v>
      </c>
      <c r="G202" s="81">
        <v>21524.74</v>
      </c>
      <c r="H202" s="81">
        <v>21469.34</v>
      </c>
      <c r="I202" s="35">
        <f t="shared" si="16"/>
        <v>64364.08</v>
      </c>
      <c r="J202" s="32">
        <v>6</v>
      </c>
      <c r="K202" s="35">
        <v>48765.279999999999</v>
      </c>
      <c r="L202" s="32">
        <v>4</v>
      </c>
      <c r="M202" s="35">
        <v>10020</v>
      </c>
      <c r="N202" s="32">
        <v>2</v>
      </c>
      <c r="O202" s="35">
        <v>5578.8</v>
      </c>
      <c r="P202" s="32">
        <v>0</v>
      </c>
      <c r="Q202" s="32">
        <v>0</v>
      </c>
    </row>
    <row r="203" spans="1:17" x14ac:dyDescent="0.25">
      <c r="A203" s="2" t="s">
        <v>202</v>
      </c>
      <c r="B203" s="80">
        <v>41</v>
      </c>
      <c r="C203" s="80">
        <v>8</v>
      </c>
      <c r="D203" s="80">
        <v>23</v>
      </c>
      <c r="E203" s="80">
        <v>5</v>
      </c>
      <c r="F203" s="81">
        <v>24670</v>
      </c>
      <c r="G203" s="81">
        <v>35000</v>
      </c>
      <c r="H203" s="81">
        <v>32746.9</v>
      </c>
      <c r="I203" s="35">
        <f t="shared" si="16"/>
        <v>92416.9</v>
      </c>
      <c r="J203" s="32">
        <v>11</v>
      </c>
      <c r="K203" s="35">
        <v>45760.34</v>
      </c>
      <c r="L203" s="32">
        <v>9</v>
      </c>
      <c r="M203" s="35">
        <v>29410.639999999999</v>
      </c>
      <c r="N203" s="32">
        <v>3</v>
      </c>
      <c r="O203" s="32">
        <v>17245.919999999998</v>
      </c>
      <c r="P203" s="32">
        <v>0</v>
      </c>
      <c r="Q203" s="32">
        <v>0</v>
      </c>
    </row>
    <row r="204" spans="1:17" x14ac:dyDescent="0.25">
      <c r="A204" s="2" t="s">
        <v>203</v>
      </c>
      <c r="B204" s="80">
        <v>93</v>
      </c>
      <c r="C204" s="80">
        <v>39</v>
      </c>
      <c r="D204" s="80">
        <v>25</v>
      </c>
      <c r="E204" s="80">
        <v>19</v>
      </c>
      <c r="F204" s="81">
        <v>41170</v>
      </c>
      <c r="G204" s="81">
        <v>41170</v>
      </c>
      <c r="H204" s="81">
        <v>44391.78</v>
      </c>
      <c r="I204" s="35">
        <f t="shared" si="16"/>
        <v>126731.78</v>
      </c>
      <c r="J204" s="32">
        <v>15</v>
      </c>
      <c r="K204" s="35">
        <v>78012.84</v>
      </c>
      <c r="L204" s="32">
        <v>9</v>
      </c>
      <c r="M204" s="35">
        <v>41070.14</v>
      </c>
      <c r="N204" s="32">
        <v>1</v>
      </c>
      <c r="O204" s="32">
        <v>7648.8</v>
      </c>
      <c r="P204" s="32">
        <v>0</v>
      </c>
      <c r="Q204" s="32">
        <v>0</v>
      </c>
    </row>
    <row r="205" spans="1:17" x14ac:dyDescent="0.25">
      <c r="A205" s="43" t="s">
        <v>63</v>
      </c>
      <c r="B205" s="28">
        <f t="shared" ref="B205:J205" si="17">SUM(B196:B204)</f>
        <v>249</v>
      </c>
      <c r="C205" s="28">
        <f t="shared" si="17"/>
        <v>89</v>
      </c>
      <c r="D205" s="28">
        <f t="shared" si="17"/>
        <v>103</v>
      </c>
      <c r="E205" s="28">
        <f t="shared" si="17"/>
        <v>59</v>
      </c>
      <c r="F205" s="28">
        <f t="shared" si="17"/>
        <v>136355.13</v>
      </c>
      <c r="G205" s="30">
        <f t="shared" si="17"/>
        <v>155730.29999999999</v>
      </c>
      <c r="H205" s="28">
        <f t="shared" si="17"/>
        <v>157702.63</v>
      </c>
      <c r="I205" s="28">
        <f t="shared" si="17"/>
        <v>449788.06000000006</v>
      </c>
      <c r="J205" s="28">
        <f t="shared" si="17"/>
        <v>51</v>
      </c>
      <c r="K205" s="30">
        <f>SUM(K196:K204)</f>
        <v>253163.37999999998</v>
      </c>
      <c r="L205" s="73">
        <f>SUM(L196:L204)</f>
        <v>45</v>
      </c>
      <c r="M205" s="30">
        <f>SUM(M196:M204)</f>
        <v>160472.76</v>
      </c>
      <c r="N205" s="73">
        <f>SUM(N196:N204)</f>
        <v>7</v>
      </c>
      <c r="O205" s="30">
        <f>SUM(O196:O204)</f>
        <v>36151.919999999998</v>
      </c>
      <c r="P205" s="73">
        <f>SUM(P197:P204)</f>
        <v>0</v>
      </c>
      <c r="Q205" s="30">
        <f>SUM(Q203:Q204)</f>
        <v>0</v>
      </c>
    </row>
    <row r="206" spans="1:17" x14ac:dyDescent="0.25">
      <c r="A206" s="117"/>
      <c r="B206" s="118"/>
      <c r="C206" s="118"/>
      <c r="D206" s="118"/>
      <c r="E206" s="118"/>
      <c r="F206" s="118"/>
      <c r="G206" s="118"/>
      <c r="H206" s="118"/>
      <c r="I206" s="118"/>
      <c r="J206" s="118"/>
      <c r="K206" s="119"/>
      <c r="L206" s="119"/>
      <c r="M206" s="119"/>
      <c r="N206" s="119"/>
      <c r="O206" s="119"/>
      <c r="P206" s="119"/>
      <c r="Q206" s="119"/>
    </row>
    <row r="207" spans="1:17" x14ac:dyDescent="0.25">
      <c r="A207" s="117"/>
      <c r="B207" s="118"/>
      <c r="C207" s="118"/>
      <c r="D207" s="118"/>
      <c r="E207" s="118"/>
      <c r="F207" s="118"/>
      <c r="G207" s="118"/>
      <c r="H207" s="118"/>
      <c r="I207" s="118"/>
      <c r="J207" s="118"/>
      <c r="K207" s="119"/>
      <c r="L207" s="119"/>
      <c r="M207" s="119"/>
      <c r="N207" s="119"/>
      <c r="O207" s="119"/>
      <c r="P207" s="119"/>
      <c r="Q207" s="119"/>
    </row>
    <row r="208" spans="1:17" x14ac:dyDescent="0.25">
      <c r="A208" s="77" t="s">
        <v>103</v>
      </c>
    </row>
    <row r="209" spans="1:17" x14ac:dyDescent="0.25">
      <c r="A209" s="40" t="s">
        <v>180</v>
      </c>
      <c r="B209" s="32">
        <v>11</v>
      </c>
      <c r="C209" s="32">
        <v>1</v>
      </c>
      <c r="D209" s="32">
        <v>5</v>
      </c>
      <c r="E209" s="32">
        <v>1</v>
      </c>
      <c r="F209" s="35">
        <v>6433.03</v>
      </c>
      <c r="G209" s="35">
        <v>9738.9699999999993</v>
      </c>
      <c r="H209" s="35">
        <v>8084.8</v>
      </c>
      <c r="I209" s="35">
        <v>24256.799999999999</v>
      </c>
      <c r="J209" s="32">
        <v>5</v>
      </c>
      <c r="K209" s="35">
        <v>24256.799999999999</v>
      </c>
      <c r="L209" s="32">
        <v>0</v>
      </c>
      <c r="M209" s="35">
        <v>0</v>
      </c>
      <c r="N209" s="32">
        <v>0</v>
      </c>
      <c r="O209" s="35">
        <v>0</v>
      </c>
      <c r="P209" s="32">
        <v>0</v>
      </c>
      <c r="Q209" s="32">
        <v>0</v>
      </c>
    </row>
    <row r="210" spans="1:17" x14ac:dyDescent="0.25">
      <c r="A210" s="40" t="s">
        <v>181</v>
      </c>
      <c r="B210" s="37">
        <v>21</v>
      </c>
      <c r="C210" s="37">
        <v>4</v>
      </c>
      <c r="D210" s="37">
        <v>13</v>
      </c>
      <c r="E210" s="37">
        <v>3</v>
      </c>
      <c r="F210" s="97">
        <v>13871.48</v>
      </c>
      <c r="G210" s="38">
        <v>14588.62</v>
      </c>
      <c r="H210" s="38">
        <v>17170.86</v>
      </c>
      <c r="I210" s="35">
        <v>45630.96</v>
      </c>
      <c r="J210" s="37">
        <v>3</v>
      </c>
      <c r="K210" s="38">
        <v>11388</v>
      </c>
      <c r="L210" s="37">
        <v>7</v>
      </c>
      <c r="M210" s="38">
        <v>23890.22</v>
      </c>
      <c r="N210" s="37">
        <v>3</v>
      </c>
      <c r="O210" s="37">
        <v>10352.74</v>
      </c>
      <c r="P210" s="37">
        <v>0</v>
      </c>
      <c r="Q210" s="37">
        <v>0</v>
      </c>
    </row>
    <row r="211" spans="1:17" x14ac:dyDescent="0.25">
      <c r="A211" s="68" t="s">
        <v>182</v>
      </c>
      <c r="B211" s="80">
        <v>36</v>
      </c>
      <c r="C211" s="80">
        <v>15</v>
      </c>
      <c r="D211" s="80">
        <v>10</v>
      </c>
      <c r="E211" s="80">
        <v>9</v>
      </c>
      <c r="F211" s="81">
        <v>13210.94</v>
      </c>
      <c r="G211" s="81">
        <v>19999.98</v>
      </c>
      <c r="H211" s="81">
        <v>20400.25</v>
      </c>
      <c r="I211" s="35">
        <v>53611.17</v>
      </c>
      <c r="J211" s="88">
        <v>5</v>
      </c>
      <c r="K211" s="81">
        <v>37302</v>
      </c>
      <c r="L211" s="80">
        <v>5</v>
      </c>
      <c r="M211" s="81">
        <v>16309.17</v>
      </c>
      <c r="N211" s="88">
        <v>0</v>
      </c>
      <c r="O211" s="88">
        <v>0</v>
      </c>
      <c r="P211" s="88">
        <v>0</v>
      </c>
      <c r="Q211" s="88">
        <v>0</v>
      </c>
    </row>
    <row r="212" spans="1:17" x14ac:dyDescent="0.25">
      <c r="A212" s="40" t="s">
        <v>183</v>
      </c>
      <c r="B212" s="80">
        <v>15</v>
      </c>
      <c r="C212" s="80">
        <v>13</v>
      </c>
      <c r="D212" s="80">
        <v>11</v>
      </c>
      <c r="E212" s="80">
        <v>10</v>
      </c>
      <c r="F212" s="81">
        <v>12845.8</v>
      </c>
      <c r="G212" s="81">
        <v>12845.8</v>
      </c>
      <c r="H212" s="81">
        <v>12851.4</v>
      </c>
      <c r="I212" s="35">
        <v>38543</v>
      </c>
      <c r="J212" s="88">
        <v>2</v>
      </c>
      <c r="K212" s="87">
        <v>7974</v>
      </c>
      <c r="L212" s="88">
        <v>7</v>
      </c>
      <c r="M212" s="87">
        <v>25025</v>
      </c>
      <c r="N212" s="88">
        <v>2</v>
      </c>
      <c r="O212" s="87">
        <v>5544</v>
      </c>
      <c r="P212" s="88">
        <v>0</v>
      </c>
      <c r="Q212" s="88">
        <v>0</v>
      </c>
    </row>
    <row r="213" spans="1:17" x14ac:dyDescent="0.25">
      <c r="A213" s="120" t="s">
        <v>184</v>
      </c>
      <c r="B213" s="80">
        <v>10</v>
      </c>
      <c r="C213" s="80">
        <v>2</v>
      </c>
      <c r="D213" s="80">
        <v>7</v>
      </c>
      <c r="E213" s="80">
        <v>1</v>
      </c>
      <c r="F213" s="81">
        <v>6605.47</v>
      </c>
      <c r="G213" s="81">
        <v>10000</v>
      </c>
      <c r="H213" s="81">
        <v>10656.11</v>
      </c>
      <c r="I213" s="35">
        <v>27261.58</v>
      </c>
      <c r="J213" s="95">
        <v>2</v>
      </c>
      <c r="K213" s="96">
        <v>11147</v>
      </c>
      <c r="L213" s="95">
        <v>5</v>
      </c>
      <c r="M213" s="97">
        <v>16114.58</v>
      </c>
      <c r="N213" s="95">
        <v>0</v>
      </c>
      <c r="O213" s="95">
        <v>0</v>
      </c>
      <c r="P213" s="95">
        <v>0</v>
      </c>
      <c r="Q213" s="94">
        <v>0</v>
      </c>
    </row>
    <row r="214" spans="1:17" x14ac:dyDescent="0.25">
      <c r="A214" s="120" t="s">
        <v>123</v>
      </c>
      <c r="B214" s="80">
        <v>25</v>
      </c>
      <c r="C214" s="80">
        <v>6</v>
      </c>
      <c r="D214" s="80">
        <v>6</v>
      </c>
      <c r="E214" s="80">
        <v>3</v>
      </c>
      <c r="F214" s="81">
        <v>3302.73</v>
      </c>
      <c r="G214" s="81">
        <v>5357.83</v>
      </c>
      <c r="H214" s="81">
        <v>4331.63</v>
      </c>
      <c r="I214" s="35">
        <v>12992.19</v>
      </c>
      <c r="J214" s="95">
        <v>4</v>
      </c>
      <c r="K214" s="97">
        <v>7486.39</v>
      </c>
      <c r="L214" s="95">
        <v>2</v>
      </c>
      <c r="M214" s="97">
        <v>5505.8</v>
      </c>
      <c r="N214" s="95">
        <v>0</v>
      </c>
      <c r="O214" s="95">
        <v>0</v>
      </c>
      <c r="P214" s="95">
        <v>0</v>
      </c>
      <c r="Q214" s="95">
        <v>0</v>
      </c>
    </row>
    <row r="215" spans="1:17" x14ac:dyDescent="0.25">
      <c r="A215" s="40" t="s">
        <v>124</v>
      </c>
      <c r="B215" s="80">
        <v>23</v>
      </c>
      <c r="C215" s="80">
        <v>5</v>
      </c>
      <c r="D215" s="80">
        <v>13</v>
      </c>
      <c r="E215" s="80">
        <v>5</v>
      </c>
      <c r="F215" s="81">
        <v>19718.16</v>
      </c>
      <c r="G215" s="81">
        <v>19718.189999999999</v>
      </c>
      <c r="H215" s="81">
        <v>20374.47</v>
      </c>
      <c r="I215" s="35">
        <v>59810.82</v>
      </c>
      <c r="J215" s="32">
        <v>9</v>
      </c>
      <c r="K215" s="35">
        <v>49466.82</v>
      </c>
      <c r="L215" s="32">
        <v>4</v>
      </c>
      <c r="M215" s="35">
        <v>10344</v>
      </c>
      <c r="N215" s="32">
        <v>0</v>
      </c>
      <c r="O215" s="35">
        <v>0</v>
      </c>
      <c r="P215" s="32">
        <v>0</v>
      </c>
      <c r="Q215" s="32">
        <v>0</v>
      </c>
    </row>
    <row r="216" spans="1:17" x14ac:dyDescent="0.25">
      <c r="A216" s="121" t="s">
        <v>125</v>
      </c>
      <c r="B216" s="80">
        <v>12</v>
      </c>
      <c r="C216" s="80">
        <v>4</v>
      </c>
      <c r="D216" s="80">
        <v>8</v>
      </c>
      <c r="E216" s="80">
        <v>4</v>
      </c>
      <c r="F216" s="81">
        <v>4293.55</v>
      </c>
      <c r="G216" s="81">
        <v>6500</v>
      </c>
      <c r="H216" s="81">
        <v>5724.34</v>
      </c>
      <c r="I216" s="35">
        <v>16517.89</v>
      </c>
      <c r="J216" s="32">
        <v>6</v>
      </c>
      <c r="K216" s="35">
        <v>10319.1</v>
      </c>
      <c r="L216" s="32">
        <v>2</v>
      </c>
      <c r="M216" s="35">
        <v>6198.79</v>
      </c>
      <c r="N216" s="32">
        <v>0</v>
      </c>
      <c r="O216" s="32">
        <v>0</v>
      </c>
      <c r="P216" s="32">
        <v>0</v>
      </c>
      <c r="Q216" s="32">
        <v>0</v>
      </c>
    </row>
    <row r="217" spans="1:17" x14ac:dyDescent="0.25">
      <c r="A217" s="40" t="s">
        <v>185</v>
      </c>
      <c r="B217" s="80">
        <v>51</v>
      </c>
      <c r="C217" s="80">
        <v>15</v>
      </c>
      <c r="D217" s="80">
        <v>12</v>
      </c>
      <c r="E217" s="80">
        <v>15</v>
      </c>
      <c r="F217" s="81">
        <v>16513.669999999998</v>
      </c>
      <c r="G217" s="81">
        <v>25000</v>
      </c>
      <c r="H217" s="81">
        <v>22850.74</v>
      </c>
      <c r="I217" s="35">
        <v>64364.41</v>
      </c>
      <c r="J217" s="32">
        <v>9</v>
      </c>
      <c r="K217" s="35">
        <v>58383.61</v>
      </c>
      <c r="L217" s="32">
        <v>2</v>
      </c>
      <c r="M217" s="35">
        <v>5389.2</v>
      </c>
      <c r="N217" s="32">
        <v>1</v>
      </c>
      <c r="O217" s="35">
        <v>591.6</v>
      </c>
      <c r="P217" s="32">
        <v>0</v>
      </c>
      <c r="Q217" s="32">
        <v>0</v>
      </c>
    </row>
    <row r="218" spans="1:17" x14ac:dyDescent="0.25">
      <c r="A218" s="40" t="s">
        <v>126</v>
      </c>
      <c r="B218" s="80">
        <v>21</v>
      </c>
      <c r="C218" s="80">
        <v>4</v>
      </c>
      <c r="D218" s="80">
        <v>10</v>
      </c>
      <c r="E218" s="80">
        <v>4</v>
      </c>
      <c r="F218" s="81">
        <v>13210.94</v>
      </c>
      <c r="G218" s="81">
        <v>13210.95</v>
      </c>
      <c r="H218" s="81">
        <v>13211.24</v>
      </c>
      <c r="I218" s="35">
        <v>39633.129999999997</v>
      </c>
      <c r="J218" s="32">
        <v>5</v>
      </c>
      <c r="K218" s="35">
        <v>23970.39</v>
      </c>
      <c r="L218" s="32">
        <v>5</v>
      </c>
      <c r="M218" s="35">
        <v>15662.74</v>
      </c>
      <c r="N218" s="32">
        <v>0</v>
      </c>
      <c r="O218" s="32">
        <v>0</v>
      </c>
      <c r="P218" s="32">
        <v>0</v>
      </c>
      <c r="Q218" s="32">
        <v>0</v>
      </c>
    </row>
    <row r="219" spans="1:17" x14ac:dyDescent="0.25">
      <c r="A219" s="40" t="s">
        <v>186</v>
      </c>
      <c r="B219" s="88">
        <v>24</v>
      </c>
      <c r="C219" s="88">
        <v>4</v>
      </c>
      <c r="D219" s="88">
        <v>6</v>
      </c>
      <c r="E219" s="88">
        <v>3</v>
      </c>
      <c r="F219" s="87">
        <v>9908.2000000000007</v>
      </c>
      <c r="G219" s="87">
        <v>20278.64</v>
      </c>
      <c r="H219" s="87">
        <v>15091.16</v>
      </c>
      <c r="I219" s="35">
        <v>45278</v>
      </c>
      <c r="J219" s="88">
        <v>6</v>
      </c>
      <c r="K219" s="122">
        <v>45278</v>
      </c>
      <c r="L219" s="88">
        <v>0</v>
      </c>
      <c r="M219" s="87">
        <v>0</v>
      </c>
      <c r="N219" s="88">
        <v>0</v>
      </c>
      <c r="O219" s="87">
        <v>0</v>
      </c>
      <c r="P219" s="88">
        <v>0</v>
      </c>
      <c r="Q219" s="88">
        <v>0</v>
      </c>
    </row>
    <row r="220" spans="1:17" x14ac:dyDescent="0.25">
      <c r="A220" s="40" t="s">
        <v>127</v>
      </c>
      <c r="B220" s="32">
        <v>10</v>
      </c>
      <c r="C220" s="32">
        <v>6</v>
      </c>
      <c r="D220" s="32">
        <v>6</v>
      </c>
      <c r="E220" s="32">
        <v>3</v>
      </c>
      <c r="F220" s="35">
        <v>9908.2000000000007</v>
      </c>
      <c r="G220" s="35">
        <v>14330.02</v>
      </c>
      <c r="H220" s="35">
        <v>12814.78</v>
      </c>
      <c r="I220" s="35">
        <v>37053</v>
      </c>
      <c r="J220" s="32">
        <v>5</v>
      </c>
      <c r="K220" s="35">
        <v>33547</v>
      </c>
      <c r="L220" s="32">
        <v>1</v>
      </c>
      <c r="M220" s="35">
        <v>3506</v>
      </c>
      <c r="N220" s="32">
        <v>0</v>
      </c>
      <c r="O220" s="35">
        <v>0</v>
      </c>
      <c r="P220" s="32">
        <v>0</v>
      </c>
      <c r="Q220" s="32">
        <v>0</v>
      </c>
    </row>
    <row r="221" spans="1:17" x14ac:dyDescent="0.25">
      <c r="A221" s="43" t="s">
        <v>63</v>
      </c>
      <c r="B221" s="28">
        <f>SUM(B209:B220)</f>
        <v>259</v>
      </c>
      <c r="C221" s="28">
        <f>SUM(C209:C220)</f>
        <v>79</v>
      </c>
      <c r="D221" s="28">
        <f>SUM(D209:D220)</f>
        <v>107</v>
      </c>
      <c r="E221" s="28">
        <f>SUM(E209:E220)</f>
        <v>61</v>
      </c>
      <c r="F221" s="28">
        <f t="shared" ref="F221:Q221" si="18">SUM(F209:F220)</f>
        <v>129822.17</v>
      </c>
      <c r="G221" s="28">
        <f t="shared" si="18"/>
        <v>171568.99999999997</v>
      </c>
      <c r="H221" s="28">
        <f t="shared" si="18"/>
        <v>163561.78000000003</v>
      </c>
      <c r="I221" s="28">
        <f t="shared" si="18"/>
        <v>464952.95000000007</v>
      </c>
      <c r="J221" s="28">
        <f t="shared" si="18"/>
        <v>61</v>
      </c>
      <c r="K221" s="28">
        <f t="shared" si="18"/>
        <v>320519.11000000004</v>
      </c>
      <c r="L221" s="28">
        <f t="shared" si="18"/>
        <v>40</v>
      </c>
      <c r="M221" s="28">
        <f t="shared" si="18"/>
        <v>127945.5</v>
      </c>
      <c r="N221" s="28">
        <f t="shared" si="18"/>
        <v>6</v>
      </c>
      <c r="O221" s="28">
        <f t="shared" si="18"/>
        <v>16488.34</v>
      </c>
      <c r="P221" s="28">
        <f t="shared" si="18"/>
        <v>0</v>
      </c>
      <c r="Q221" s="28">
        <f t="shared" si="18"/>
        <v>0</v>
      </c>
    </row>
  </sheetData>
  <mergeCells count="4">
    <mergeCell ref="B2:C2"/>
    <mergeCell ref="D2:E2"/>
    <mergeCell ref="F2:I2"/>
    <mergeCell ref="J2:Q2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KOOND 2016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TiinaLo</dc:creator>
  <cp:lastModifiedBy>TiinaLo</cp:lastModifiedBy>
  <cp:lastPrinted>2016-02-10T06:25:11Z</cp:lastPrinted>
  <dcterms:created xsi:type="dcterms:W3CDTF">2016-01-29T10:58:49Z</dcterms:created>
  <dcterms:modified xsi:type="dcterms:W3CDTF">2017-02-13T08:53:58Z</dcterms:modified>
</cp:coreProperties>
</file>